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2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05" yWindow="-105" windowWidth="19425" windowHeight="10425" tabRatio="601" activeTab="1"/>
  </bookViews>
  <sheets>
    <sheet name="nosioci" sheetId="1" r:id="rId1"/>
    <sheet name="poglavlja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C50" i="1"/>
  <c r="D50" i="1"/>
  <c r="E50" i="1"/>
  <c r="F50" i="1"/>
  <c r="G50" i="1"/>
  <c r="C49" i="1"/>
  <c r="D49" i="1"/>
  <c r="E49" i="1"/>
  <c r="F49" i="1"/>
  <c r="G49" i="1"/>
  <c r="C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L13" i="2"/>
  <c r="K13" i="2"/>
  <c r="I13" i="2"/>
  <c r="H13" i="2"/>
  <c r="M12" i="2"/>
  <c r="G12" i="2"/>
  <c r="F12" i="2"/>
  <c r="E12" i="2"/>
  <c r="D12" i="2"/>
  <c r="C12" i="2"/>
  <c r="M11" i="2"/>
  <c r="G11" i="2"/>
  <c r="F11" i="2"/>
  <c r="E11" i="2"/>
  <c r="D11" i="2"/>
  <c r="C11" i="2"/>
  <c r="M10" i="2"/>
  <c r="G10" i="2"/>
  <c r="F10" i="2"/>
  <c r="E10" i="2"/>
  <c r="D10" i="2"/>
  <c r="C10" i="2"/>
  <c r="N9" i="2"/>
  <c r="G9" i="2" s="1"/>
  <c r="M8" i="2"/>
  <c r="G8" i="2"/>
  <c r="F8" i="2"/>
  <c r="E8" i="2"/>
  <c r="D8" i="2"/>
  <c r="C8" i="2"/>
  <c r="M7" i="2"/>
  <c r="G7" i="2"/>
  <c r="F7" i="2"/>
  <c r="E7" i="2"/>
  <c r="C7" i="2"/>
  <c r="M6" i="2"/>
  <c r="G6" i="2"/>
  <c r="F6" i="2"/>
  <c r="E6" i="2"/>
  <c r="D6" i="2"/>
  <c r="C6" i="2"/>
  <c r="M5" i="2"/>
  <c r="G5" i="2"/>
  <c r="F5" i="2"/>
  <c r="E5" i="2"/>
  <c r="D5" i="2"/>
  <c r="C5" i="2"/>
  <c r="M4" i="2"/>
  <c r="G4" i="2"/>
  <c r="F4" i="2"/>
  <c r="E4" i="2"/>
  <c r="D4" i="2"/>
  <c r="C4" i="2"/>
  <c r="N3" i="2"/>
  <c r="M3" i="2" s="1"/>
  <c r="G80" i="1"/>
  <c r="F80" i="1"/>
  <c r="E80" i="1"/>
  <c r="D80" i="1"/>
  <c r="C80" i="1"/>
  <c r="G79" i="1"/>
  <c r="F79" i="1"/>
  <c r="E79" i="1"/>
  <c r="D79" i="1"/>
  <c r="C79" i="1"/>
  <c r="G78" i="1"/>
  <c r="F78" i="1"/>
  <c r="E78" i="1"/>
  <c r="D78" i="1"/>
  <c r="C78" i="1"/>
  <c r="G77" i="1"/>
  <c r="F77" i="1"/>
  <c r="E77" i="1"/>
  <c r="D77" i="1"/>
  <c r="C77" i="1"/>
  <c r="G76" i="1"/>
  <c r="F76" i="1"/>
  <c r="E76" i="1"/>
  <c r="D76" i="1"/>
  <c r="C76" i="1"/>
  <c r="G75" i="1"/>
  <c r="F75" i="1"/>
  <c r="E75" i="1"/>
  <c r="D75" i="1"/>
  <c r="C75" i="1"/>
  <c r="G74" i="1"/>
  <c r="F74" i="1"/>
  <c r="E74" i="1"/>
  <c r="D74" i="1"/>
  <c r="C74" i="1"/>
  <c r="G73" i="1"/>
  <c r="F73" i="1"/>
  <c r="E73" i="1"/>
  <c r="D73" i="1"/>
  <c r="C73" i="1"/>
  <c r="G72" i="1"/>
  <c r="F72" i="1"/>
  <c r="E72" i="1"/>
  <c r="D72" i="1"/>
  <c r="C72" i="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G68" i="1"/>
  <c r="F68" i="1"/>
  <c r="E68" i="1"/>
  <c r="D68" i="1"/>
  <c r="C68" i="1"/>
  <c r="G67" i="1"/>
  <c r="F67" i="1"/>
  <c r="E67" i="1"/>
  <c r="D67" i="1"/>
  <c r="C67" i="1"/>
  <c r="G66" i="1"/>
  <c r="F66" i="1"/>
  <c r="E66" i="1"/>
  <c r="D66" i="1"/>
  <c r="C66" i="1"/>
  <c r="G65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2" i="1"/>
  <c r="F2" i="1"/>
  <c r="E2" i="1"/>
  <c r="D2" i="1"/>
  <c r="C3" i="2" l="1"/>
  <c r="E3" i="2"/>
  <c r="F3" i="2"/>
  <c r="D13" i="2"/>
  <c r="G3" i="2"/>
  <c r="E2" i="2"/>
  <c r="D81" i="1"/>
  <c r="F81" i="1"/>
  <c r="E81" i="1"/>
  <c r="G81" i="1"/>
  <c r="C81" i="1"/>
  <c r="E9" i="2"/>
  <c r="D2" i="2"/>
  <c r="M2" i="2"/>
  <c r="D9" i="2"/>
  <c r="M9" i="2"/>
  <c r="F2" i="2"/>
  <c r="F9" i="2"/>
  <c r="C2" i="2"/>
  <c r="G2" i="2"/>
  <c r="D3" i="2"/>
  <c r="C9" i="2"/>
  <c r="E13" i="2" l="1"/>
  <c r="F13" i="2"/>
  <c r="M13" i="2"/>
  <c r="C13" i="2"/>
  <c r="G13" i="2"/>
</calcChain>
</file>

<file path=xl/sharedStrings.xml><?xml version="1.0" encoding="utf-8"?>
<sst xmlns="http://schemas.openxmlformats.org/spreadsheetml/2006/main" count="104" uniqueCount="98">
  <si>
    <t>Народна скупштина</t>
  </si>
  <si>
    <t>Влада Републике Србије</t>
  </si>
  <si>
    <t xml:space="preserve">Министарство државне управе и локалне самоуправе </t>
  </si>
  <si>
    <t xml:space="preserve">Министарство правде </t>
  </si>
  <si>
    <t xml:space="preserve">Министарство просвете, науке и технолошког развоја </t>
  </si>
  <si>
    <t xml:space="preserve">Министарство културе и информисања </t>
  </si>
  <si>
    <t xml:space="preserve">Министарство унутрашњих послова </t>
  </si>
  <si>
    <t xml:space="preserve">Министарство привреде </t>
  </si>
  <si>
    <t xml:space="preserve">Министарство спољних послова </t>
  </si>
  <si>
    <t xml:space="preserve">Министарство за рад, запошљавање, борачка и социјална питања </t>
  </si>
  <si>
    <t>Канцеларија за сарадњу са цивилним друштвом</t>
  </si>
  <si>
    <t>Канцеларија за људска и мањинска права</t>
  </si>
  <si>
    <t xml:space="preserve">Координационо тело за општине Прешево, Бујановац и Медвеђа </t>
  </si>
  <si>
    <t>Управа за сарадњу с црквама и верским заједницама</t>
  </si>
  <si>
    <t xml:space="preserve">Служба за управљање кадровима </t>
  </si>
  <si>
    <t>Национални савети националних мањина</t>
  </si>
  <si>
    <t xml:space="preserve">Заштитник грађана </t>
  </si>
  <si>
    <t xml:space="preserve">Повереник за заштиту равноправности </t>
  </si>
  <si>
    <t xml:space="preserve">Врховни касациони суд </t>
  </si>
  <si>
    <t xml:space="preserve">Републичко јавно тужилаштво </t>
  </si>
  <si>
    <t xml:space="preserve">Правосудна академија </t>
  </si>
  <si>
    <t xml:space="preserve">Регулаторно тело за електронске медије </t>
  </si>
  <si>
    <t xml:space="preserve">Национална служба за запошљавање </t>
  </si>
  <si>
    <t xml:space="preserve">Привредна комора Србије </t>
  </si>
  <si>
    <t xml:space="preserve">Развојна агенција Србије </t>
  </si>
  <si>
    <t xml:space="preserve">Национални просветни савет </t>
  </si>
  <si>
    <t xml:space="preserve">Завод за унапређивање образовања и васпитања </t>
  </si>
  <si>
    <t xml:space="preserve">Ј.П. „Завод за уџбенике“ </t>
  </si>
  <si>
    <t xml:space="preserve">Завод за вредновање квалитета образовања и васпитања </t>
  </si>
  <si>
    <t>Управни инспекторат</t>
  </si>
  <si>
    <t xml:space="preserve">Радио-телевизија Србије </t>
  </si>
  <si>
    <t>Покрајински секретаријат за образовање, прописе, управу и националне мањине – националне заједнице</t>
  </si>
  <si>
    <t>Покрајински секретаријат за културу, јавно информисање и односе с верским заједницама</t>
  </si>
  <si>
    <t>Покрајински секретаријат за привреду и туризам</t>
  </si>
  <si>
    <t>Покрајински секретаријат за финансије</t>
  </si>
  <si>
    <t>Покрајински заштитник грађана - омбудсман</t>
  </si>
  <si>
    <t>Педагошки завод Војводине</t>
  </si>
  <si>
    <t xml:space="preserve">Радио-телевизија Војводине </t>
  </si>
  <si>
    <t>Савет за штампу</t>
  </si>
  <si>
    <t>ПРОЦЕНАТ РЕАЛИЗАЦИЈЕ</t>
  </si>
  <si>
    <t>ОБЛАСТ:</t>
  </si>
  <si>
    <t>Aктивнoст je у пoтпунoсти рeaлизoвaнa или се континуирано остварује</t>
  </si>
  <si>
    <t>Aктивнoст je гoтoвo у пoтпунoсти рeaлизoвaнa</t>
  </si>
  <si>
    <t>Aктивнoст je дeлимичнo рeaлизoвaнa</t>
  </si>
  <si>
    <t>Aктивнoст ниje рeaлизoвaнa</t>
  </si>
  <si>
    <t>Извештај надлежне институције није достављен/ Извештај институције не садржи податке о спровођењу активности</t>
  </si>
  <si>
    <t>I Лични статусни положај</t>
  </si>
  <si>
    <t>II Забрана дискриминације</t>
  </si>
  <si>
    <t>IV Слобода вероисповести</t>
  </si>
  <si>
    <t>V Употреба језика и писма</t>
  </si>
  <si>
    <t>VI Образовање</t>
  </si>
  <si>
    <t>VII Демократска партиципација</t>
  </si>
  <si>
    <t>VIII Одговарајућа заступљеност припадника националних мањина у јавном сектору и јавним предузећима</t>
  </si>
  <si>
    <t>IX Национални савети националних мањина</t>
  </si>
  <si>
    <t>X Економски положај мањинских заједница</t>
  </si>
  <si>
    <t>XI Међународна сарадња</t>
  </si>
  <si>
    <t>III Област културе и мeдија</t>
  </si>
  <si>
    <t>УКУПНО АКТИВНОСТИ (извештајни период)</t>
  </si>
  <si>
    <t>Jединице локалне самоуправе</t>
  </si>
  <si>
    <t>Високошколске установе</t>
  </si>
  <si>
    <t>Основне и средње школе</t>
  </si>
  <si>
    <t>Савети за међунационалне односе</t>
  </si>
  <si>
    <t>Регионалне привредне коморе</t>
  </si>
  <si>
    <t>НС албанске НМ</t>
  </si>
  <si>
    <t>НС ашкалијске НМ</t>
  </si>
  <si>
    <t>НС бошњачке НМ</t>
  </si>
  <si>
    <t>НС бугарске НМ</t>
  </si>
  <si>
    <t>НС буњевачке НМ</t>
  </si>
  <si>
    <t>НС влашке НМ</t>
  </si>
  <si>
    <t>НС грчке НМ</t>
  </si>
  <si>
    <t>НС египатске НМ</t>
  </si>
  <si>
    <t>НС мађарске НМ</t>
  </si>
  <si>
    <t>НС македонске НМ</t>
  </si>
  <si>
    <t>НС немачке НМ</t>
  </si>
  <si>
    <t>НС ромске НМ</t>
  </si>
  <si>
    <t>НС румунске НМ</t>
  </si>
  <si>
    <t>НС русинске НМ</t>
  </si>
  <si>
    <t>НС словачке НМ</t>
  </si>
  <si>
    <t>НС словеначке НМ</t>
  </si>
  <si>
    <t>НС украјинске НМ</t>
  </si>
  <si>
    <t>НС хрватске НМ</t>
  </si>
  <si>
    <t>НС црногорске НМ</t>
  </si>
  <si>
    <t>НС чешке НМ</t>
  </si>
  <si>
    <t>Савез јеврејских општина Србије</t>
  </si>
  <si>
    <t>медији</t>
  </si>
  <si>
    <t>Народна библиотека Србије</t>
  </si>
  <si>
    <t>Министарство финансија</t>
  </si>
  <si>
    <t>Министарство одбране</t>
  </si>
  <si>
    <t>Потпредседник Владе и министар грађевинарства, саобраћаја и инфраструктуре</t>
  </si>
  <si>
    <t>Републички секретаријат за законодавство</t>
  </si>
  <si>
    <t>Савет за унапређење положаја Рома и спровођење Декаде укључивања Рома</t>
  </si>
  <si>
    <t>Удружење новинара</t>
  </si>
  <si>
    <t>Канцеларија за информационе технологије и електронску управу</t>
  </si>
  <si>
    <t xml:space="preserve">Министарство за европске интеграције </t>
  </si>
  <si>
    <t>Национални савет за високо образовање</t>
  </si>
  <si>
    <t>Министарство здравља</t>
  </si>
  <si>
    <t>НС руске НМ</t>
  </si>
  <si>
    <t>НС пољске НМ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</si>
</sst>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2"/>
      <color rgb="FFFFC000"/>
      <name val="Times New Roman"/>
      <family val="1"/>
      <charset val="238"/>
    </font>
    <font>
      <b/>
      <sz val="12"/>
      <color rgb="FFFFFF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7030A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FFFF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sz val="10"/>
      <color rgb="FFFFC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7030A0"/>
      <name val="Times New Roman"/>
      <family val="1"/>
      <charset val="238"/>
    </font>
    <font>
      <sz val="10"/>
      <color rgb="FFFFC000"/>
      <name val="Times New Roman"/>
      <family val="1"/>
      <charset val="238"/>
    </font>
    <font>
      <sz val="10"/>
      <color rgb="FFFFFF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7030A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0" fontId="3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10" fontId="3" fillId="0" borderId="0" xfId="1" applyNumberFormat="1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0" fillId="0" borderId="1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9" fillId="0" borderId="0" xfId="0" applyFont="1"/>
    <xf numFmtId="0" fontId="20" fillId="0" borderId="1" xfId="0" applyFont="1" applyFill="1" applyBorder="1" applyAlignment="1">
      <alignment horizontal="right" vertical="center" wrapText="1"/>
    </xf>
    <xf numFmtId="10" fontId="3" fillId="2" borderId="1" xfId="1" applyNumberFormat="1" applyFont="1" applyFill="1" applyBorder="1" applyAlignment="1">
      <alignment horizontal="center" vertical="center" wrapText="1"/>
    </xf>
    <xf numFmtId="9" fontId="22" fillId="5" borderId="1" xfId="2" applyNumberFormat="1" applyFont="1" applyBorder="1" applyAlignment="1">
      <alignment horizontal="center" vertical="center"/>
    </xf>
    <xf numFmtId="9" fontId="22" fillId="6" borderId="1" xfId="3" applyNumberFormat="1" applyFont="1" applyBorder="1" applyAlignment="1">
      <alignment horizontal="center" vertical="center"/>
    </xf>
    <xf numFmtId="9" fontId="22" fillId="7" borderId="1" xfId="4" applyNumberFormat="1" applyFont="1" applyBorder="1" applyAlignment="1">
      <alignment horizontal="center" vertical="center"/>
    </xf>
    <xf numFmtId="9" fontId="22" fillId="8" borderId="1" xfId="5" applyNumberFormat="1" applyFont="1" applyBorder="1" applyAlignment="1">
      <alignment horizontal="center" vertical="center"/>
    </xf>
    <xf numFmtId="9" fontId="22" fillId="9" borderId="1" xfId="6" applyNumberFormat="1" applyFont="1" applyBorder="1" applyAlignment="1">
      <alignment horizontal="center" vertical="center"/>
    </xf>
    <xf numFmtId="10" fontId="22" fillId="5" borderId="1" xfId="2" applyNumberFormat="1" applyFont="1" applyBorder="1" applyAlignment="1">
      <alignment horizontal="center" vertical="center"/>
    </xf>
    <xf numFmtId="10" fontId="22" fillId="7" borderId="1" xfId="1" applyNumberFormat="1" applyFont="1" applyFill="1" applyBorder="1" applyAlignment="1">
      <alignment horizontal="center" vertical="center"/>
    </xf>
    <xf numFmtId="10" fontId="22" fillId="9" borderId="1" xfId="6" applyNumberFormat="1" applyFont="1" applyBorder="1" applyAlignment="1">
      <alignment horizontal="center" vertical="center"/>
    </xf>
    <xf numFmtId="10" fontId="22" fillId="6" borderId="1" xfId="3" applyNumberFormat="1" applyFont="1" applyBorder="1" applyAlignment="1">
      <alignment horizontal="center" vertical="center"/>
    </xf>
    <xf numFmtId="10" fontId="22" fillId="7" borderId="1" xfId="4" applyNumberFormat="1" applyFont="1" applyBorder="1" applyAlignment="1">
      <alignment horizontal="center" vertical="center"/>
    </xf>
    <xf numFmtId="10" fontId="22" fillId="8" borderId="1" xfId="5" applyNumberFormat="1" applyFont="1" applyBorder="1" applyAlignment="1">
      <alignment horizontal="center" vertical="center"/>
    </xf>
    <xf numFmtId="10" fontId="22" fillId="6" borderId="1" xfId="3" applyNumberFormat="1" applyFont="1" applyBorder="1" applyAlignment="1">
      <alignment wrapText="1"/>
    </xf>
    <xf numFmtId="10" fontId="22" fillId="5" borderId="1" xfId="2" applyNumberFormat="1" applyFont="1" applyBorder="1" applyAlignment="1">
      <alignment wrapText="1"/>
    </xf>
    <xf numFmtId="10" fontId="22" fillId="7" borderId="1" xfId="4" applyNumberFormat="1" applyFont="1" applyBorder="1" applyAlignment="1">
      <alignment wrapText="1"/>
    </xf>
    <xf numFmtId="10" fontId="22" fillId="8" borderId="1" xfId="5" applyNumberFormat="1" applyFont="1" applyBorder="1" applyAlignment="1">
      <alignment wrapText="1"/>
    </xf>
    <xf numFmtId="10" fontId="22" fillId="9" borderId="1" xfId="6" applyNumberFormat="1" applyFont="1" applyBorder="1" applyAlignment="1">
      <alignment wrapText="1"/>
    </xf>
    <xf numFmtId="10" fontId="22" fillId="5" borderId="1" xfId="2" applyNumberFormat="1" applyFont="1" applyBorder="1"/>
    <xf numFmtId="10" fontId="22" fillId="6" borderId="1" xfId="3" applyNumberFormat="1" applyFont="1" applyBorder="1"/>
    <xf numFmtId="10" fontId="22" fillId="7" borderId="1" xfId="4" applyNumberFormat="1" applyFont="1" applyBorder="1"/>
    <xf numFmtId="10" fontId="22" fillId="8" borderId="1" xfId="5" applyNumberFormat="1" applyFont="1" applyBorder="1"/>
    <xf numFmtId="10" fontId="22" fillId="9" borderId="1" xfId="6" applyNumberFormat="1" applyFont="1" applyBorder="1"/>
    <xf numFmtId="0" fontId="10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7">
    <cellStyle name="Accent1" xfId="2" builtinId="29"/>
    <cellStyle name="Accent2" xfId="3" builtinId="33"/>
    <cellStyle name="Accent3" xfId="4" builtinId="37"/>
    <cellStyle name="Accent4" xfId="5" builtinId="41"/>
    <cellStyle name="Accent5" xfId="6" builtinId="45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043390509200717E-2"/>
          <c:y val="0.24606922372305773"/>
          <c:w val="0.81484965097066231"/>
          <c:h val="0.64410785281461591"/>
        </c:manualLayout>
      </c:layout>
      <c:pie3DChart>
        <c:varyColors val="1"/>
        <c:ser>
          <c:idx val="0"/>
          <c:order val="0"/>
          <c:tx>
            <c:strRef>
              <c:f>nosioci!$B$3</c:f>
              <c:strCache>
                <c:ptCount val="1"/>
                <c:pt idx="0">
                  <c:v>Влада Републике Србије</c:v>
                </c:pt>
              </c:strCache>
            </c:strRef>
          </c:tx>
          <c:dLbls>
            <c:dLbl>
              <c:idx val="0"/>
              <c:layout>
                <c:manualLayout>
                  <c:x val="-4.1011619958988388E-2"/>
                  <c:y val="0.147477883019742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35953520164047"/>
                      <c:h val="9.97102410856369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416-4F88-879C-9D6CFAF9CD91}"/>
                </c:ext>
              </c:extLst>
            </c:dLbl>
            <c:dLbl>
              <c:idx val="1"/>
              <c:layout>
                <c:manualLayout>
                  <c:x val="-1.8049418463840347E-3"/>
                  <c:y val="-0.14684734451838785"/>
                </c:manualLayout>
              </c:layout>
              <c:tx>
                <c:rich>
                  <a:bodyPr/>
                  <a:lstStyle/>
                  <a:p>
                    <a:fld id="{699AB7AC-FCF8-48B6-9A86-D6E8E46F9CB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416-4F88-879C-9D6CFAF9CD9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16-4F88-879C-9D6CFAF9CD9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16-4F88-879C-9D6CFAF9CD91}"/>
                </c:ext>
              </c:extLst>
            </c:dLbl>
            <c:dLbl>
              <c:idx val="4"/>
              <c:layout>
                <c:manualLayout>
                  <c:x val="4.8925706373531504E-2"/>
                  <c:y val="6.3751219976671686E-4"/>
                </c:manualLayout>
              </c:layout>
              <c:tx>
                <c:rich>
                  <a:bodyPr/>
                  <a:lstStyle/>
                  <a:p>
                    <a:fld id="{A2F497DE-F323-4CAA-A842-8D508AA6BED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C416-4F88-879C-9D6CFAF9CD9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>
                  <a:noFill/>
                </a:ln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nosioci!$C$3:$G$3</c:f>
              <c:numCache>
                <c:formatCode>0.00%</c:formatCode>
                <c:ptCount val="5"/>
                <c:pt idx="0">
                  <c:v>0.625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  <c:pt idx="4">
                  <c:v>0.125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nosioci!$C$3:$G$3</c15:f>
                <c15:dlblRangeCache>
                  <c:ptCount val="5"/>
                  <c:pt idx="0">
                    <c:v>62.50%</c:v>
                  </c:pt>
                  <c:pt idx="1">
                    <c:v>25.00%</c:v>
                  </c:pt>
                  <c:pt idx="2">
                    <c:v>0.00%</c:v>
                  </c:pt>
                  <c:pt idx="3">
                    <c:v>0.00%</c:v>
                  </c:pt>
                  <c:pt idx="4">
                    <c:v>12.50%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C416-4F88-879C-9D6CFAF9CD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nosioci!$B$16</c:f>
              <c:strCache>
                <c:ptCount val="1"/>
                <c:pt idx="0">
                  <c:v>Министарство привреде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DCA-40FA-82BC-99ACCA7E8C8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DCA-40FA-82BC-99ACCA7E8C8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0DCA-40FA-82BC-99ACCA7E8C8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CA-40FA-82BC-99ACCA7E8C8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CA-40FA-82BC-99ACCA7E8C8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CA-40FA-82BC-99ACCA7E8C8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CA-40FA-82BC-99ACCA7E8C8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nosioci!$C$16:$G$16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CA-40FA-82BC-99ACCA7E8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nosioci!$B$17</c:f>
              <c:strCache>
                <c:ptCount val="1"/>
                <c:pt idx="0">
                  <c:v>Министарство спољних послова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124-4600-AB1D-D77773D3B82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124-4600-AB1D-D77773D3B82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3124-4600-AB1D-D77773D3B82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3124-4600-AB1D-D77773D3B82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3124-4600-AB1D-D77773D3B829}"/>
              </c:ext>
            </c:extLst>
          </c:dPt>
          <c:dLbls>
            <c:dLbl>
              <c:idx val="0"/>
              <c:layout>
                <c:manualLayout>
                  <c:x val="1.4065209696147435E-2"/>
                  <c:y val="-8.254854886780596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24-4600-AB1D-D77773D3B82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24-4600-AB1D-D77773D3B829}"/>
                </c:ext>
              </c:extLst>
            </c:dLbl>
            <c:dLbl>
              <c:idx val="2"/>
              <c:layout>
                <c:manualLayout>
                  <c:x val="-1.3145782699760527E-2"/>
                  <c:y val="-2.937398556914076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24-4600-AB1D-D77773D3B829}"/>
                </c:ext>
              </c:extLst>
            </c:dLbl>
            <c:dLbl>
              <c:idx val="3"/>
              <c:layout>
                <c:manualLayout>
                  <c:x val="1.8844881178311183E-2"/>
                  <c:y val="-6.18121075622566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24-4600-AB1D-D77773D3B82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24-4600-AB1D-D77773D3B829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nosioci!$C$17:$G$17</c:f>
              <c:numCache>
                <c:formatCode>0.00%</c:formatCode>
                <c:ptCount val="5"/>
                <c:pt idx="0">
                  <c:v>0.6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124-4600-AB1D-D77773D3B8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nosioci!$B$18</c:f>
              <c:strCache>
                <c:ptCount val="1"/>
                <c:pt idx="0">
                  <c:v>Министарство за рад, запошљавање, борачка и социјална питања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B65-4058-8566-6E50187DFC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B65-4058-8566-6E50187DFCF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DB65-4058-8566-6E50187DFCF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DB65-4058-8566-6E50187DFCF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DB65-4058-8566-6E50187DFCF6}"/>
              </c:ext>
            </c:extLst>
          </c:dPt>
          <c:dLbls>
            <c:dLbl>
              <c:idx val="0"/>
              <c:layout>
                <c:manualLayout>
                  <c:x val="5.3377020053655737E-2"/>
                  <c:y val="-4.91012237928090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18199064209923"/>
                      <c:h val="9.51807228915662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B65-4058-8566-6E50187DFCF6}"/>
                </c:ext>
              </c:extLst>
            </c:dLbl>
            <c:dLbl>
              <c:idx val="1"/>
              <c:layout>
                <c:manualLayout>
                  <c:x val="-1.4991244664510055E-2"/>
                  <c:y val="-9.010188786642633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65-4058-8566-6E50187DFCF6}"/>
                </c:ext>
              </c:extLst>
            </c:dLbl>
            <c:dLbl>
              <c:idx val="2"/>
              <c:layout>
                <c:manualLayout>
                  <c:x val="-1.3175806605743572E-2"/>
                  <c:y val="-3.286709040887961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65-4058-8566-6E50187DFCF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65-4058-8566-6E50187DFCF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65-4058-8566-6E50187DFCF6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nosioci!$C$18:$G$18</c:f>
              <c:numCache>
                <c:formatCode>0.00%</c:formatCode>
                <c:ptCount val="5"/>
                <c:pt idx="0">
                  <c:v>0.66666666666666663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B65-4058-8566-6E50187DFCF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nosioci!$B$23</c:f>
              <c:strCache>
                <c:ptCount val="1"/>
                <c:pt idx="0">
                  <c:v>Министарство за европске интеграције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E67-4A39-AE90-2465AD8BA6C6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67-4A39-AE90-2465AD8BA6C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67-4A39-AE90-2465AD8BA6C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67-4A39-AE90-2465AD8BA6C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67-4A39-AE90-2465AD8BA6C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nosioci!$C$23:$G$23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67-4A39-AE90-2465AD8BA6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nosioci!$B$24</c:f>
              <c:strCache>
                <c:ptCount val="1"/>
                <c:pt idx="0">
                  <c:v>Канцеларија за сарадњу са цивилним друштвом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2E3-4E55-9CC2-E056CBD8121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2E3-4E55-9CC2-E056CBD8121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32E3-4E55-9CC2-E056CBD8121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32E3-4E55-9CC2-E056CBD8121B}"/>
              </c:ext>
            </c:extLst>
          </c:dPt>
          <c:dLbls>
            <c:dLbl>
              <c:idx val="0"/>
              <c:layout>
                <c:manualLayout>
                  <c:x val="1.4214256368792765E-2"/>
                  <c:y val="-2.60658430336356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3-4E55-9CC2-E056CBD8121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3-4E55-9CC2-E056CBD8121B}"/>
                </c:ext>
              </c:extLst>
            </c:dLbl>
            <c:dLbl>
              <c:idx val="2"/>
              <c:layout>
                <c:manualLayout>
                  <c:x val="-8.3393105688394763E-3"/>
                  <c:y val="-1.42856292699183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E3-4E55-9CC2-E056CBD8121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E3-4E55-9CC2-E056CBD8121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E3-4E55-9CC2-E056CBD8121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nosioci!$C$24:$G$24</c:f>
              <c:numCache>
                <c:formatCode>0.00%</c:formatCode>
                <c:ptCount val="5"/>
                <c:pt idx="0">
                  <c:v>0.75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2E3-4E55-9CC2-E056CBD812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762058250361425"/>
          <c:y val="5.1774873805694115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nosioci!$B$25</c:f>
              <c:strCache>
                <c:ptCount val="1"/>
                <c:pt idx="0">
                  <c:v>Канцеларија за људска и мањинска права</c:v>
                </c:pt>
              </c:strCache>
            </c:strRef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FF-4C0C-995F-7AEB8CB93BE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FF-4C0C-995F-7AEB8CB93BE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FF-4C0C-995F-7AEB8CB93BE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FF-4C0C-995F-7AEB8CB93BE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nosioci!$C$25:$G$25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FF-4C0C-995F-7AEB8CB93B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nosioci!$B$26</c:f>
              <c:strCache>
                <c:ptCount val="1"/>
                <c:pt idx="0">
                  <c:v>Координационо тело за општине Прешево, Бујановац и Медвеђа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CE3-4650-87D1-7E11BEBD29B6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E3-4650-87D1-7E11BEBD29B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nosioci!$C$26:$G$26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E3-4650-87D1-7E11BEBD29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nosioci!$B$27</c:f>
              <c:strCache>
                <c:ptCount val="1"/>
                <c:pt idx="0">
                  <c:v>Управа за сарадњу с црквама и верским заједницама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951-416B-9B13-057D9B1BBE2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D951-416B-9B13-057D9B1BBE2A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51-416B-9B13-057D9B1BBE2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51-416B-9B13-057D9B1BBE2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51-416B-9B13-057D9B1BBE2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51-416B-9B13-057D9B1BBE2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nosioci!$C$27:$G$27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951-416B-9B13-057D9B1BBE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254476591041024E-2"/>
          <c:y val="0.36363263124432305"/>
          <c:w val="0.80954014271392627"/>
          <c:h val="0.53567695798531589"/>
        </c:manualLayout>
      </c:layout>
      <c:pie3DChart>
        <c:varyColors val="1"/>
        <c:ser>
          <c:idx val="0"/>
          <c:order val="0"/>
          <c:tx>
            <c:strRef>
              <c:f>nosioci!$B$28</c:f>
              <c:strCache>
                <c:ptCount val="1"/>
                <c:pt idx="0">
                  <c:v>Служба за управљање кадровима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87C-4BA9-8AAA-A481EC6D9E8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087C-4BA9-8AAA-A481EC6D9E8F}"/>
              </c:ext>
            </c:extLst>
          </c:dPt>
          <c:dLbls>
            <c:dLbl>
              <c:idx val="0"/>
              <c:layout>
                <c:manualLayout>
                  <c:x val="1.9458387068249258E-2"/>
                  <c:y val="0.713277214406436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7C-4BA9-8AAA-A481EC6D9E8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7C-4BA9-8AAA-A481EC6D9E8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7C-4BA9-8AAA-A481EC6D9E8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7C-4BA9-8AAA-A481EC6D9E8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7C-4BA9-8AAA-A481EC6D9E8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nosioci!$C$28:$G$28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87C-4BA9-8AAA-A481EC6D9E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nosioci!$B$53</c:f>
              <c:strCache>
                <c:ptCount val="1"/>
                <c:pt idx="0">
                  <c:v>Заштитник грађана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91A-487A-8A27-93059972A80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91A-487A-8A27-93059972A80C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1A-487A-8A27-93059972A80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1A-487A-8A27-93059972A80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1A-487A-8A27-93059972A80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1A-487A-8A27-93059972A80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nosioci!$C$53:$G$53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91A-487A-8A27-93059972A8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3622208117432913"/>
          <c:y val="2.3510977590150719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nosioci!$B$4</c:f>
              <c:strCache>
                <c:ptCount val="1"/>
                <c:pt idx="0">
                  <c:v>Министарство државне управе и локалне самоуправе </c:v>
                </c:pt>
              </c:strCache>
            </c:strRef>
          </c:tx>
          <c:dLbls>
            <c:dLbl>
              <c:idx val="0"/>
              <c:layout>
                <c:manualLayout>
                  <c:x val="-1.3888888888888892E-2"/>
                  <c:y val="4.72369016163203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09-4C63-AE50-3C2EC08E316C}"/>
                </c:ext>
              </c:extLst>
            </c:dLbl>
            <c:dLbl>
              <c:idx val="1"/>
              <c:layout>
                <c:manualLayout>
                  <c:x val="-7.1732406429764759E-3"/>
                  <c:y val="1.77734913775957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09-4C63-AE50-3C2EC08E316C}"/>
                </c:ext>
              </c:extLst>
            </c:dLbl>
            <c:dLbl>
              <c:idx val="2"/>
              <c:layout>
                <c:manualLayout>
                  <c:x val="-1.0310296277217874E-2"/>
                  <c:y val="-5.31614085010534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09-4C63-AE50-3C2EC08E316C}"/>
                </c:ext>
              </c:extLst>
            </c:dLbl>
            <c:dLbl>
              <c:idx val="3"/>
              <c:layout>
                <c:manualLayout>
                  <c:x val="2.786811023622043E-2"/>
                  <c:y val="-1.78681949106143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09-4C63-AE50-3C2EC08E316C}"/>
                </c:ext>
              </c:extLst>
            </c:dLbl>
            <c:dLbl>
              <c:idx val="4"/>
              <c:layout>
                <c:manualLayout>
                  <c:x val="4.6774056077169085E-2"/>
                  <c:y val="-3.120700257142152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09-4C63-AE50-3C2EC08E316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nosioci!$C$4:$G$4</c:f>
              <c:numCache>
                <c:formatCode>0.00%</c:formatCode>
                <c:ptCount val="5"/>
                <c:pt idx="0">
                  <c:v>0.82051282051282048</c:v>
                </c:pt>
                <c:pt idx="1">
                  <c:v>5.128205128205128E-2</c:v>
                </c:pt>
                <c:pt idx="2">
                  <c:v>5.128205128205128E-2</c:v>
                </c:pt>
                <c:pt idx="3">
                  <c:v>5.128205128205128E-2</c:v>
                </c:pt>
                <c:pt idx="4">
                  <c:v>2.564102564102564E-2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109-4C63-AE50-3C2EC08E31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307113180005017E-2"/>
          <c:y val="0.29926773183967448"/>
          <c:w val="0.90627596190789528"/>
          <c:h val="0.59744253235987133"/>
        </c:manualLayout>
      </c:layout>
      <c:pie3DChart>
        <c:varyColors val="1"/>
        <c:ser>
          <c:idx val="0"/>
          <c:order val="0"/>
          <c:tx>
            <c:strRef>
              <c:f>nosioci!$B$54</c:f>
              <c:strCache>
                <c:ptCount val="1"/>
                <c:pt idx="0">
                  <c:v>Повереник за заштиту равноправности 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87BB-43CA-9C3F-C185BE1602DE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BB-43CA-9C3F-C185BE1602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BB-43CA-9C3F-C185BE1602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BB-43CA-9C3F-C185BE1602D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BB-43CA-9C3F-C185BE1602D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nosioci!$C$54:$G$54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BB-43CA-9C3F-C185BE1602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nosioci!$B$55</c:f>
              <c:strCache>
                <c:ptCount val="1"/>
                <c:pt idx="0">
                  <c:v>Врховни касациони суд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446-413C-96D6-08D50425A1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446-413C-96D6-08D50425A10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8446-413C-96D6-08D50425A107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46-413C-96D6-08D50425A10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46-413C-96D6-08D50425A10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46-413C-96D6-08D50425A10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46-413C-96D6-08D50425A10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nosioci!$C$55:$G$55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46-413C-96D6-08D50425A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nosioci!$B$56</c:f>
              <c:strCache>
                <c:ptCount val="1"/>
                <c:pt idx="0">
                  <c:v>Републичко јавно тужилаштво 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BB9C-4B1A-90B9-19EE30041968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9C-4B1A-90B9-19EE300419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nosioci!$C$56:$G$56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9C-4B1A-90B9-19EE30041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nosioci!$B$57</c:f>
              <c:strCache>
                <c:ptCount val="1"/>
                <c:pt idx="0">
                  <c:v>Правосудна академија </c:v>
                </c:pt>
              </c:strCache>
            </c:strRef>
          </c:tx>
          <c:spPr>
            <a:solidFill>
              <a:srgbClr val="7030A0"/>
            </a:solidFill>
          </c:spPr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01-C050-48A9-8EB1-428E592F083B}"/>
              </c:ext>
            </c:extLst>
          </c:dPt>
          <c:dLbls>
            <c:dLbl>
              <c:idx val="0"/>
              <c:layout>
                <c:manualLayout>
                  <c:x val="2.7777777777777796E-3"/>
                  <c:y val="1.12215537146801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50-48A9-8EB1-428E592F08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nosioci!$C$57:$G$57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50-48A9-8EB1-428E592F0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nosioci!$B$58</c:f>
              <c:strCache>
                <c:ptCount val="1"/>
                <c:pt idx="0">
                  <c:v>Регулаторно тело за електронске медије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360-4645-A925-581145CEAC4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360-4645-A925-581145CEAC4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D360-4645-A925-581145CEAC4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D360-4645-A925-581145CEAC42}"/>
              </c:ext>
            </c:extLst>
          </c:dPt>
          <c:dLbls>
            <c:dLbl>
              <c:idx val="0"/>
              <c:layout>
                <c:manualLayout>
                  <c:x val="3.6644011603812685E-2"/>
                  <c:y val="-3.0461358996792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60-4645-A925-581145CEAC42}"/>
                </c:ext>
              </c:extLst>
            </c:dLbl>
            <c:dLbl>
              <c:idx val="1"/>
              <c:layout>
                <c:manualLayout>
                  <c:x val="-3.1016872890888638E-2"/>
                  <c:y val="-0.137939146495576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60-4645-A925-581145CEAC4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60-4645-A925-581145CEAC42}"/>
                </c:ext>
              </c:extLst>
            </c:dLbl>
            <c:dLbl>
              <c:idx val="3"/>
              <c:layout>
                <c:manualLayout>
                  <c:x val="1.850819963294062E-2"/>
                  <c:y val="-3.94746767765140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60-4645-A925-581145CEAC4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60-4645-A925-581145CEAC42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nosioci!$C$58:$G$58</c:f>
              <c:numCache>
                <c:formatCode>0.00%</c:formatCode>
                <c:ptCount val="5"/>
                <c:pt idx="0">
                  <c:v>0.66666666666666663</c:v>
                </c:pt>
                <c:pt idx="1">
                  <c:v>0.16666666666666666</c:v>
                </c:pt>
                <c:pt idx="2">
                  <c:v>0</c:v>
                </c:pt>
                <c:pt idx="3">
                  <c:v>0.16666666666666666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360-4645-A925-581145CEAC4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32360017497813"/>
          <c:y val="3.240740740740741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nosioci!$B$59</c:f>
              <c:strCache>
                <c:ptCount val="1"/>
                <c:pt idx="0">
                  <c:v>Национална служба за запошљавање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1EC-412F-B22D-7B6ECFAC969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EC-412F-B22D-7B6ECFAC969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EC-412F-B22D-7B6ECFAC969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EC-412F-B22D-7B6ECFAC969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EC-412F-B22D-7B6ECFAC969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nosioci!$C$59:$G$59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EC-412F-B22D-7B6ECFAC9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nosioci!$B$60</c:f>
              <c:strCache>
                <c:ptCount val="1"/>
                <c:pt idx="0">
                  <c:v>Привредна комора Србије </c:v>
                </c:pt>
              </c:strCache>
            </c:strRef>
          </c:tx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2-1D9C-41AC-8BDC-7B05443FF197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9C-41AC-8BDC-7B05443FF19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9C-41AC-8BDC-7B05443FF19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9C-41AC-8BDC-7B05443FF19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nosioci!$C$60:$G$60</c:f>
              <c:numCache>
                <c:formatCode>0.00%</c:formatCode>
                <c:ptCount val="5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9C-41AC-8BDC-7B05443FF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nosioci!$B$61</c:f>
              <c:strCache>
                <c:ptCount val="1"/>
                <c:pt idx="0">
                  <c:v>Регионалне привредне коморе</c:v>
                </c:pt>
              </c:strCache>
            </c:strRef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02-4B94-8FDF-F96DFDC3D1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02-4B94-8FDF-F96DFDC3D1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02-4B94-8FDF-F96DFDC3D1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02-4B94-8FDF-F96DFDC3D11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nosioci!$C$61:$G$61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02-4B94-8FDF-F96DFDC3D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nosioci!$B$62</c:f>
              <c:strCache>
                <c:ptCount val="1"/>
                <c:pt idx="0">
                  <c:v>Развојна агенција Србије </c:v>
                </c:pt>
              </c:strCache>
            </c:strRef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0E-43A2-8A5B-14330A1D296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E-43A2-8A5B-14330A1D296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E-43A2-8A5B-14330A1D296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0E-43A2-8A5B-14330A1D296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nosioci!$C$62:$G$62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0E-43A2-8A5B-14330A1D29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nosioci!$B$63</c:f>
              <c:strCache>
                <c:ptCount val="1"/>
                <c:pt idx="0">
                  <c:v>Национални просветни савет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1E1-484B-8792-B2A89F455D5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1E1-484B-8792-B2A89F455D5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11E1-484B-8792-B2A89F455D5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E1-484B-8792-B2A89F455D5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E1-484B-8792-B2A89F455D5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E1-484B-8792-B2A89F455D5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E1-484B-8792-B2A89F455D5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nosioci!$C$63:$G$63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E1-484B-8792-B2A89F455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25756999468182"/>
          <c:y val="0.24606913261556387"/>
          <c:w val="0.81622230674466656"/>
          <c:h val="0.64410798458420959"/>
        </c:manualLayout>
      </c:layout>
      <c:pie3DChart>
        <c:varyColors val="1"/>
        <c:ser>
          <c:idx val="0"/>
          <c:order val="0"/>
          <c:tx>
            <c:strRef>
              <c:f>nosioci!$B$5</c:f>
              <c:strCache>
                <c:ptCount val="1"/>
                <c:pt idx="0">
                  <c:v>Jединице локалне самоуправе</c:v>
                </c:pt>
              </c:strCache>
            </c:strRef>
          </c:tx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7053-46CD-BE15-9EBCB6E8F9A7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7053-46CD-BE15-9EBCB6E8F9A7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7053-46CD-BE15-9EBCB6E8F9A7}"/>
              </c:ext>
            </c:extLst>
          </c:dPt>
          <c:dLbls>
            <c:dLbl>
              <c:idx val="0"/>
              <c:layout>
                <c:manualLayout>
                  <c:x val="8.9845301487069523E-3"/>
                  <c:y val="8.502603053019645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53-46CD-BE15-9EBCB6E8F9A7}"/>
                </c:ext>
              </c:extLst>
            </c:dLbl>
            <c:dLbl>
              <c:idx val="2"/>
              <c:layout>
                <c:manualLayout>
                  <c:x val="6.6792833244696995E-2"/>
                  <c:y val="-8.46394879866353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53-46CD-BE15-9EBCB6E8F9A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53-46CD-BE15-9EBCB6E8F9A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53-46CD-BE15-9EBCB6E8F9A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nosioci!$C$5:$G$5</c:f>
              <c:numCache>
                <c:formatCode>0.00%</c:formatCode>
                <c:ptCount val="5"/>
                <c:pt idx="0">
                  <c:v>0.52941176470588236</c:v>
                </c:pt>
                <c:pt idx="1">
                  <c:v>0.11764705882352941</c:v>
                </c:pt>
                <c:pt idx="2">
                  <c:v>0.35294117647058826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053-46CD-BE15-9EBCB6E8F9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nosioci!$B$65</c:f>
              <c:strCache>
                <c:ptCount val="1"/>
                <c:pt idx="0">
                  <c:v>Завод за унапређивање образовања и васпитања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E7E-4F05-A2FA-760DB33EA53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E7E-4F05-A2FA-760DB33EA53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0E7E-4F05-A2FA-760DB33EA53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0E7E-4F05-A2FA-760DB33EA539}"/>
              </c:ext>
            </c:extLst>
          </c:dPt>
          <c:dLbls>
            <c:dLbl>
              <c:idx val="0"/>
              <c:layout>
                <c:manualLayout>
                  <c:x val="1.7314054692387931E-2"/>
                  <c:y val="-2.959205496590178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7E-4F05-A2FA-760DB33EA53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7E-4F05-A2FA-760DB33EA539}"/>
                </c:ext>
              </c:extLst>
            </c:dLbl>
            <c:dLbl>
              <c:idx val="2"/>
              <c:layout>
                <c:manualLayout>
                  <c:x val="-4.4229034034943149E-4"/>
                  <c:y val="-6.564536248926104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7E-4F05-A2FA-760DB33EA53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E7E-4F05-A2FA-760DB33EA539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nosioci!$C$65:$G$65</c:f>
              <c:numCache>
                <c:formatCode>0.00%</c:formatCode>
                <c:ptCount val="5"/>
                <c:pt idx="0">
                  <c:v>0.61538461538461542</c:v>
                </c:pt>
                <c:pt idx="1">
                  <c:v>0</c:v>
                </c:pt>
                <c:pt idx="2">
                  <c:v>0.30769230769230771</c:v>
                </c:pt>
                <c:pt idx="3">
                  <c:v>7.6923076923076927E-2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E7E-4F05-A2FA-760DB33EA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nosioci!$B$66</c:f>
              <c:strCache>
                <c:ptCount val="1"/>
                <c:pt idx="0">
                  <c:v>Ј.П. „Завод за уџбенике“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345-4B5D-9990-9D3ECB2C439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F345-4B5D-9990-9D3ECB2C439E}"/>
              </c:ext>
            </c:extLst>
          </c:dPt>
          <c:dLbls>
            <c:dLbl>
              <c:idx val="0"/>
              <c:layout>
                <c:manualLayout>
                  <c:x val="1.3898850948065799E-2"/>
                  <c:y val="-1.889475361873586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5-4B5D-9990-9D3ECB2C439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5-4B5D-9990-9D3ECB2C439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45-4B5D-9990-9D3ECB2C439E}"/>
                </c:ext>
              </c:extLst>
            </c:dLbl>
            <c:dLbl>
              <c:idx val="3"/>
              <c:layout>
                <c:manualLayout>
                  <c:x val="-2.2769382166526627E-2"/>
                  <c:y val="-5.07662603674732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5-4B5D-9990-9D3ECB2C439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5-4B5D-9990-9D3ECB2C439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nosioci!$C$66:$G$66</c:f>
              <c:numCache>
                <c:formatCode>0.00%</c:formatCode>
                <c:ptCount val="5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45-4B5D-9990-9D3ECB2C4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nosioci!$B$67</c:f>
              <c:strCache>
                <c:ptCount val="1"/>
                <c:pt idx="0">
                  <c:v>Завод за вредновање квалитета образовања и васпитања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65C-42EA-9F25-42698875A99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65C-42EA-9F25-42698875A99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565C-42EA-9F25-42698875A99A}"/>
              </c:ext>
            </c:extLst>
          </c:dPt>
          <c:dLbls>
            <c:dLbl>
              <c:idx val="0"/>
              <c:layout>
                <c:manualLayout>
                  <c:x val="2.7785246734084914E-3"/>
                  <c:y val="0.618803181013599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5C-42EA-9F25-42698875A99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5C-42EA-9F25-42698875A99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5C-42EA-9F25-42698875A99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5C-42EA-9F25-42698875A99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5C-42EA-9F25-42698875A99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nosioci!$C$67:$G$67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5C-42EA-9F25-42698875A9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nosioci!$B$69</c:f>
              <c:strCache>
                <c:ptCount val="1"/>
                <c:pt idx="0">
                  <c:v>Управни инспекторат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AC2-4CE6-BA36-2336D74848C1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C2-4CE6-BA36-2336D74848C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nosioci!$C$69:$G$69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C2-4CE6-BA36-2336D7484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nosioci!$B$70</c:f>
              <c:strCache>
                <c:ptCount val="1"/>
                <c:pt idx="0">
                  <c:v>Радио-телевизија Србије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C9C-43B6-932A-5BC249560E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C9C-43B6-932A-5BC249560E9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8C9C-43B6-932A-5BC249560E9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8C9C-43B6-932A-5BC249560E9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8C9C-43B6-932A-5BC249560E92}"/>
              </c:ext>
            </c:extLst>
          </c:dPt>
          <c:dLbls>
            <c:dLbl>
              <c:idx val="0"/>
              <c:layout>
                <c:manualLayout>
                  <c:x val="2.3764031088107498E-2"/>
                  <c:y val="9.80497229512986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9C-43B6-932A-5BC249560E9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9C-43B6-932A-5BC249560E92}"/>
                </c:ext>
              </c:extLst>
            </c:dLbl>
            <c:dLbl>
              <c:idx val="2"/>
              <c:layout>
                <c:manualLayout>
                  <c:x val="-9.3875399427892168E-3"/>
                  <c:y val="-1.3082166812481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9C-43B6-932A-5BC249560E92}"/>
                </c:ext>
              </c:extLst>
            </c:dLbl>
            <c:dLbl>
              <c:idx val="3"/>
              <c:layout>
                <c:manualLayout>
                  <c:x val="4.9153932480745788E-2"/>
                  <c:y val="-1.95618256051326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9C-43B6-932A-5BC249560E9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9C-43B6-932A-5BC249560E92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nosioci!$C$70:$G$70</c:f>
              <c:numCache>
                <c:formatCode>0.00%</c:formatCode>
                <c:ptCount val="5"/>
                <c:pt idx="0">
                  <c:v>0.7142857142857143</c:v>
                </c:pt>
                <c:pt idx="1">
                  <c:v>0</c:v>
                </c:pt>
                <c:pt idx="2">
                  <c:v>0.14285714285714285</c:v>
                </c:pt>
                <c:pt idx="3">
                  <c:v>0.14285714285714285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C9C-43B6-932A-5BC249560E9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z-Cyrl-AZ" sz="1400"/>
              <a:t>Покрајински секретаријат за образовање, прописе, управу и националне мањине – националне заједнице</a:t>
            </a:r>
          </a:p>
        </c:rich>
      </c:tx>
      <c:layout>
        <c:manualLayout>
          <c:xMode val="edge"/>
          <c:yMode val="edge"/>
          <c:x val="0.1431281277744971"/>
          <c:y val="0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nosioci!$B$71</c:f>
              <c:strCache>
                <c:ptCount val="1"/>
                <c:pt idx="0">
                  <c:v>Покрајински секретаријат за образовање, прописе, управу и националне мањине – националне заједнице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50C-4051-840E-F03FAE4547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50C-4051-840E-F03FAE45478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C50C-4051-840E-F03FAE45478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C50C-4051-840E-F03FAE454786}"/>
              </c:ext>
            </c:extLst>
          </c:dPt>
          <c:dLbls>
            <c:dLbl>
              <c:idx val="0"/>
              <c:layout>
                <c:manualLayout>
                  <c:x val="0.1534717013991298"/>
                  <c:y val="-7.773013011595426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0C-4051-840E-F03FAE45478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0C-4051-840E-F03FAE45478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0C-4051-840E-F03FAE45478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0C-4051-840E-F03FAE454786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nosioci!$C$71:$G$71</c:f>
              <c:numCache>
                <c:formatCode>0.00%</c:formatCode>
                <c:ptCount val="5"/>
                <c:pt idx="0">
                  <c:v>0.91666666666666663</c:v>
                </c:pt>
                <c:pt idx="1">
                  <c:v>8.3333333333333329E-2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50C-4051-840E-F03FAE45478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0366411431974304"/>
          <c:y val="4.6296279419554016E-3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937802163577081E-2"/>
          <c:y val="0.36454711120329863"/>
          <c:w val="0.90806219783642295"/>
          <c:h val="0.54370678634194136"/>
        </c:manualLayout>
      </c:layout>
      <c:pie3DChart>
        <c:varyColors val="1"/>
        <c:ser>
          <c:idx val="0"/>
          <c:order val="0"/>
          <c:tx>
            <c:strRef>
              <c:f>nosioci!$B$72</c:f>
              <c:strCache>
                <c:ptCount val="1"/>
                <c:pt idx="0">
                  <c:v>Покрајински секретаријат за културу, јавно информисање и односе с верским заједницама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BBE-4386-86CC-97114AAA24FB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BE-4386-86CC-97114AAA24F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nosioci!$C$72:$G$72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BE-4386-86CC-97114AAA2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1"/>
          <c:tx>
            <c:strRef>
              <c:f>nosioci!$B$73</c:f>
              <c:strCache>
                <c:ptCount val="1"/>
                <c:pt idx="0">
                  <c:v>Покрајински секретаријат за привреду и туризам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801-495C-B359-8B51D5BB616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3801-495C-B359-8B51D5BB616A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01-495C-B359-8B51D5BB61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nosioci!$C$73:$G$73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01-495C-B359-8B51D5BB616A}"/>
            </c:ext>
          </c:extLst>
        </c:ser>
        <c:ser>
          <c:idx val="0"/>
          <c:order val="0"/>
          <c:tx>
            <c:strRef>
              <c:f>nosioci!$B$72</c:f>
              <c:strCache>
                <c:ptCount val="1"/>
                <c:pt idx="0">
                  <c:v>Покрајински секретаријат за културу, јавно информисање и односе с верским заједницама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6-3801-495C-B359-8B51D5BB616A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01-495C-B359-8B51D5BB61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nosioci!$C$72:$G$72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801-495C-B359-8B51D5BB6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nosioci!$B$74</c:f>
              <c:strCache>
                <c:ptCount val="1"/>
                <c:pt idx="0">
                  <c:v>Покрајински секретаријат за финансије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C50-4235-B2C2-EBD16816E572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50-4235-B2C2-EBD16816E57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nosioci!$C$74:$G$74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50-4235-B2C2-EBD16816E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102979609074515E-2"/>
          <c:y val="0.30620650838199609"/>
          <c:w val="0.87230894645578216"/>
          <c:h val="0.59568875922690312"/>
        </c:manualLayout>
      </c:layout>
      <c:pie3DChart>
        <c:varyColors val="1"/>
        <c:ser>
          <c:idx val="0"/>
          <c:order val="0"/>
          <c:tx>
            <c:strRef>
              <c:f>nosioci!$B$75</c:f>
              <c:strCache>
                <c:ptCount val="1"/>
                <c:pt idx="0">
                  <c:v>Покрајински заштитник грађана - омбудсман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106-42AC-80F1-2C9482A99F7D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06-42AC-80F1-2C9482A99F7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nosioci!$C$75:$G$75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06-42AC-80F1-2C9482A99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3169509313728128"/>
          <c:y val="2.8213162662211806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nosioci!$B$6</c:f>
              <c:strCache>
                <c:ptCount val="1"/>
                <c:pt idx="0">
                  <c:v>Савети за међунационалне односе</c:v>
                </c:pt>
              </c:strCache>
            </c:strRef>
          </c:tx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89BA-419F-886D-9E7A96AB6E87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89BA-419F-886D-9E7A96AB6E87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89BA-419F-886D-9E7A96AB6E87}"/>
              </c:ext>
            </c:extLst>
          </c:dPt>
          <c:dLbls>
            <c:dLbl>
              <c:idx val="0"/>
              <c:layout>
                <c:manualLayout>
                  <c:x val="-7.2536531019746955E-2"/>
                  <c:y val="-0.111440141258344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BA-419F-886D-9E7A96AB6E87}"/>
                </c:ext>
              </c:extLst>
            </c:dLbl>
            <c:dLbl>
              <c:idx val="1"/>
              <c:layout>
                <c:manualLayout>
                  <c:x val="-4.4441095580755752E-3"/>
                  <c:y val="-5.4671333316301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BA-419F-886D-9E7A96AB6E8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BA-419F-886D-9E7A96AB6E87}"/>
                </c:ext>
              </c:extLst>
            </c:dLbl>
            <c:dLbl>
              <c:idx val="3"/>
              <c:layout>
                <c:manualLayout>
                  <c:x val="-1.5927578430686599E-2"/>
                  <c:y val="-0.153496266198965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BA-419F-886D-9E7A96AB6E87}"/>
                </c:ext>
              </c:extLst>
            </c:dLbl>
            <c:dLbl>
              <c:idx val="4"/>
              <c:layout>
                <c:manualLayout>
                  <c:x val="4.0790200268028716E-2"/>
                  <c:y val="-5.1550113352490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BA-419F-886D-9E7A96AB6E87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>
                  <a:noFill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nosioci!$C$6:$G$6</c:f>
              <c:numCache>
                <c:formatCode>0.00%</c:formatCode>
                <c:ptCount val="5"/>
                <c:pt idx="0">
                  <c:v>0.4</c:v>
                </c:pt>
                <c:pt idx="1">
                  <c:v>0.2</c:v>
                </c:pt>
                <c:pt idx="2">
                  <c:v>0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9BA-419F-886D-9E7A96AB6E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nosioci!$B$76</c:f>
              <c:strCache>
                <c:ptCount val="1"/>
                <c:pt idx="0">
                  <c:v>Педагошки завод Војводине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5FC-4AE5-A71C-24C46BC75F7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5FC-4AE5-A71C-24C46BC75F7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C5FC-4AE5-A71C-24C46BC75F7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C5FC-4AE5-A71C-24C46BC75F70}"/>
              </c:ext>
            </c:extLst>
          </c:dPt>
          <c:dLbls>
            <c:dLbl>
              <c:idx val="0"/>
              <c:layout>
                <c:manualLayout>
                  <c:x val="8.9347219953130243E-3"/>
                  <c:y val="2.62303053986929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FC-4AE5-A71C-24C46BC75F70}"/>
                </c:ext>
              </c:extLst>
            </c:dLbl>
            <c:dLbl>
              <c:idx val="1"/>
              <c:layout>
                <c:manualLayout>
                  <c:x val="-1.812839156779035E-2"/>
                  <c:y val="-0.2425516759435418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FC-4AE5-A71C-24C46BC75F70}"/>
                </c:ext>
              </c:extLst>
            </c:dLbl>
            <c:dLbl>
              <c:idx val="2"/>
              <c:layout>
                <c:manualLayout>
                  <c:x val="4.0340604477156962E-2"/>
                  <c:y val="-2.647308746242072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FC-4AE5-A71C-24C46BC75F7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FC-4AE5-A71C-24C46BC75F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FC-4AE5-A71C-24C46BC75F70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nosioci!$C$76:$G$76</c:f>
              <c:numCache>
                <c:formatCode>0.00%</c:formatCode>
                <c:ptCount val="5"/>
                <c:pt idx="0">
                  <c:v>0.625</c:v>
                </c:pt>
                <c:pt idx="1">
                  <c:v>0.25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5FC-4AE5-A71C-24C46BC75F7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348955953884603"/>
          <c:y val="0.23045596373083774"/>
          <c:w val="0.81493214372094247"/>
          <c:h val="0.63271489941010961"/>
        </c:manualLayout>
      </c:layout>
      <c:pie3DChart>
        <c:varyColors val="1"/>
        <c:ser>
          <c:idx val="0"/>
          <c:order val="0"/>
          <c:tx>
            <c:strRef>
              <c:f>nosioci!$B$77</c:f>
              <c:strCache>
                <c:ptCount val="1"/>
                <c:pt idx="0">
                  <c:v>Радио-телевизија Војводине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6AD-4763-AB92-B2FFFE97535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6AD-4763-AB92-B2FFFE97535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C6AD-4763-AB92-B2FFFE975356}"/>
              </c:ext>
            </c:extLst>
          </c:dPt>
          <c:dPt>
            <c:idx val="4"/>
            <c:bubble3D val="0"/>
            <c:explosion val="1"/>
            <c:extLst>
              <c:ext xmlns:c16="http://schemas.microsoft.com/office/drawing/2014/chart" uri="{C3380CC4-5D6E-409C-BE32-E72D297353CC}">
                <c16:uniqueId val="{00000007-C6AD-4763-AB92-B2FFFE975356}"/>
              </c:ext>
            </c:extLst>
          </c:dPt>
          <c:dLbls>
            <c:dLbl>
              <c:idx val="0"/>
              <c:layout>
                <c:manualLayout>
                  <c:x val="5.6400264160323794E-2"/>
                  <c:y val="-2.04156325074565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AD-4763-AB92-B2FFFE97535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AD-4763-AB92-B2FFFE97535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AD-4763-AB92-B2FFFE97535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AD-4763-AB92-B2FFFE975356}"/>
                </c:ext>
              </c:extLst>
            </c:dLbl>
            <c:dLbl>
              <c:idx val="4"/>
              <c:layout>
                <c:manualLayout>
                  <c:x val="3.5160544355826932E-2"/>
                  <c:y val="-2.10111148016218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AD-4763-AB92-B2FFFE9753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nosioci!$C$77:$G$77</c:f>
              <c:numCache>
                <c:formatCode>0.00%</c:formatCode>
                <c:ptCount val="5"/>
                <c:pt idx="0">
                  <c:v>0.8571428571428571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6AD-4763-AB92-B2FFFE975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nosioci!$B$78</c:f>
              <c:strCache>
                <c:ptCount val="1"/>
                <c:pt idx="0">
                  <c:v>Савет за штампу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E22-4780-B3CE-AE0CD662A7A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4E22-4780-B3CE-AE0CD662A7AD}"/>
              </c:ext>
            </c:extLst>
          </c:dPt>
          <c:dLbls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22-4780-B3CE-AE0CD662A7A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nosioci!$C$78:$G$78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22-4780-B3CE-AE0CD662A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z-Cyrl-AZ" sz="1600"/>
              <a:t>Савет за унапређење положаја Рома и спровођење Декаде укључивања Рома</a:t>
            </a:r>
          </a:p>
        </c:rich>
      </c:tx>
      <c:layout>
        <c:manualLayout>
          <c:xMode val="edge"/>
          <c:yMode val="edge"/>
          <c:x val="0.11147968007360542"/>
          <c:y val="0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278822408139409E-2"/>
          <c:y val="0.26183406769386008"/>
          <c:w val="0.88048094689305567"/>
          <c:h val="0.62475762821781688"/>
        </c:manualLayout>
      </c:layout>
      <c:pie3DChart>
        <c:varyColors val="1"/>
        <c:ser>
          <c:idx val="0"/>
          <c:order val="0"/>
          <c:tx>
            <c:strRef>
              <c:f>nosioci!$B$80</c:f>
              <c:strCache>
                <c:ptCount val="1"/>
                <c:pt idx="0">
                  <c:v>Савет за унапређење положаја Рома и спровођење Декаде укључивања Рома</c:v>
                </c:pt>
              </c:strCache>
            </c:strRef>
          </c:tx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DE2E-4D47-96BB-B7DFD4E34D7B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DE2E-4D47-96BB-B7DFD4E34D7B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5-DE2E-4D47-96BB-B7DFD4E34D7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2E-4D47-96BB-B7DFD4E34D7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2E-4D47-96BB-B7DFD4E34D7B}"/>
                </c:ext>
              </c:extLst>
            </c:dLbl>
            <c:dLbl>
              <c:idx val="2"/>
              <c:layout>
                <c:manualLayout>
                  <c:x val="9.0584387631647389E-2"/>
                  <c:y val="0.7051665516551272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2E-4D47-96BB-B7DFD4E34D7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2E-4D47-96BB-B7DFD4E34D7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2E-4D47-96BB-B7DFD4E34D7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nosioci!$C$80:$G$80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2E-4D47-96BB-B7DFD4E34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nosioci!$B$2</c:f>
              <c:strCache>
                <c:ptCount val="1"/>
                <c:pt idx="0">
                  <c:v>Народна скупштина</c:v>
                </c:pt>
              </c:strCache>
            </c:strRef>
          </c:tx>
          <c:dLbls>
            <c:dLbl>
              <c:idx val="0"/>
              <c:layout>
                <c:manualLayout>
                  <c:x val="4.7970668482143153E-2"/>
                  <c:y val="6.945917736785919E-3"/>
                </c:manualLayout>
              </c:layout>
              <c:numFmt formatCode="0.00%" sourceLinked="0"/>
              <c:spPr/>
              <c:txPr>
                <a:bodyPr lIns="38100" tIns="19050" rIns="38100" bIns="19050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439280158289454"/>
                      <c:h val="9.50080103907375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410-423F-9A74-39FEE4A129F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10-423F-9A74-39FEE4A129FC}"/>
                </c:ext>
              </c:extLst>
            </c:dLbl>
            <c:dLbl>
              <c:idx val="2"/>
              <c:layout>
                <c:manualLayout>
                  <c:x val="-5.9718933903217374E-3"/>
                  <c:y val="-1.0885393468097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10-423F-9A74-39FEE4A129F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10-423F-9A74-39FEE4A129FC}"/>
                </c:ext>
              </c:extLst>
            </c:dLbl>
            <c:dLbl>
              <c:idx val="4"/>
              <c:layout>
                <c:manualLayout>
                  <c:x val="3.7202144512147609E-2"/>
                  <c:y val="-4.086176442036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10-423F-9A74-39FEE4A129F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nosioci!$C$2:$G$2</c:f>
              <c:numCache>
                <c:formatCode>0%</c:formatCode>
                <c:ptCount val="5"/>
                <c:pt idx="0">
                  <c:v>0.75</c:v>
                </c:pt>
                <c:pt idx="1">
                  <c:v>0</c:v>
                </c:pt>
                <c:pt idx="2" formatCode="0.00%">
                  <c:v>0.125</c:v>
                </c:pt>
                <c:pt idx="3">
                  <c:v>0</c:v>
                </c:pt>
                <c:pt idx="4" formatCode="0.00%">
                  <c:v>0.125</c:v>
                </c:pt>
              </c:numCache>
            </c:numRef>
          </c:cat>
          <c:val>
            <c:numRef>
              <c:f>nosioci!$C$2:$G$2</c:f>
              <c:numCache>
                <c:formatCode>0%</c:formatCode>
                <c:ptCount val="5"/>
                <c:pt idx="0">
                  <c:v>0.75</c:v>
                </c:pt>
                <c:pt idx="1">
                  <c:v>0</c:v>
                </c:pt>
                <c:pt idx="2" formatCode="0.00%">
                  <c:v>0.125</c:v>
                </c:pt>
                <c:pt idx="3">
                  <c:v>0</c:v>
                </c:pt>
                <c:pt idx="4" formatCode="0.00%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410-423F-9A74-39FEE4A12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Latn-RS"/>
              <a:t>M</a:t>
            </a:r>
            <a:r>
              <a:rPr lang="sr-Cyrl-RS"/>
              <a:t>едији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575174514668929E-2"/>
          <c:y val="0.2601758102771482"/>
          <c:w val="0.81484965097066231"/>
          <c:h val="0.64410785281461591"/>
        </c:manualLayout>
      </c:layout>
      <c:pie3DChart>
        <c:varyColors val="0"/>
        <c:ser>
          <c:idx val="0"/>
          <c:order val="0"/>
          <c:tx>
            <c:strRef>
              <c:f>nosioci!$B$12</c:f>
              <c:strCache>
                <c:ptCount val="1"/>
                <c:pt idx="0">
                  <c:v>медији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7208-4716-B21D-1F34984183E6}"/>
              </c:ext>
            </c:extLst>
          </c:dPt>
          <c:dLbls>
            <c:dLbl>
              <c:idx val="4"/>
              <c:layout>
                <c:manualLayout>
                  <c:x val="4.5148283229252467E-3"/>
                  <c:y val="0.7166838504844201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08-4716-B21D-1F34984183E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nosioci!$C$12:$G$12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08-4716-B21D-1F3498418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tx>
            <c:strRef>
              <c:f>nosioci!$B$13</c:f>
              <c:strCache>
                <c:ptCount val="1"/>
                <c:pt idx="0">
                  <c:v>Народна библиотека Србије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B7D4-4964-A741-363D0AC8AFE9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3-B7D4-4964-A741-363D0AC8AFE9}"/>
              </c:ext>
            </c:extLst>
          </c:dPt>
          <c:dLbls>
            <c:dLbl>
              <c:idx val="4"/>
              <c:layout>
                <c:manualLayout>
                  <c:x val="7.2906824146981653E-3"/>
                  <c:y val="0.7214078089694355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D4-4964-A741-363D0AC8AFE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nosioci!$C$13:$G$13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D4-4964-A741-363D0AC8A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nosioci!$B$30</c:f>
              <c:strCache>
                <c:ptCount val="1"/>
                <c:pt idx="0">
                  <c:v>НС албанске НМ</c:v>
                </c:pt>
              </c:strCache>
            </c:strRef>
          </c:tx>
          <c:dPt>
            <c:idx val="4"/>
            <c:bubble3D val="0"/>
            <c:explosion val="1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1-7CD7-40A5-A703-45A3873F041D}"/>
              </c:ext>
            </c:extLst>
          </c:dPt>
          <c:dLbls>
            <c:dLbl>
              <c:idx val="4"/>
              <c:layout>
                <c:manualLayout>
                  <c:x val="-1.0427602799650043E-3"/>
                  <c:y val="2.5955088947214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D7-40A5-A703-45A3873F04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nosioci!$C$30:$G$30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D7-40A5-A703-45A3873F0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1406166631635E-2"/>
          <c:y val="0.22601945000324361"/>
          <c:w val="0.81476736352514467"/>
          <c:h val="0.70430537090853462"/>
        </c:manualLayout>
      </c:layout>
      <c:pie3DChart>
        <c:varyColors val="1"/>
        <c:ser>
          <c:idx val="0"/>
          <c:order val="0"/>
          <c:tx>
            <c:strRef>
              <c:f>nosioci!$B$34</c:f>
              <c:strCache>
                <c:ptCount val="1"/>
                <c:pt idx="0">
                  <c:v>НС буњевачке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D8D-422C-97C2-B847727CF1E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D8D-422C-97C2-B847727CF1E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BD8D-422C-97C2-B847727CF1E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BD8D-422C-97C2-B847727CF1E2}"/>
              </c:ext>
            </c:extLst>
          </c:dPt>
          <c:dLbls>
            <c:dLbl>
              <c:idx val="0"/>
              <c:layout>
                <c:manualLayout>
                  <c:x val="-1.241200678107098E-2"/>
                  <c:y val="-5.19074273832530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8D-422C-97C2-B847727CF1E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8D-422C-97C2-B847727CF1E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8D-422C-97C2-B847727CF1E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8D-422C-97C2-B847727CF1E2}"/>
                </c:ext>
              </c:extLst>
            </c:dLbl>
            <c:dLbl>
              <c:idx val="4"/>
              <c:layout>
                <c:manualLayout>
                  <c:x val="3.2207044759979772E-3"/>
                  <c:y val="5.192757814876176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8D-422C-97C2-B847727CF1E2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nosioci!$C$34:$G$34</c:f>
              <c:numCache>
                <c:formatCode>0.00%</c:formatCode>
                <c:ptCount val="5"/>
                <c:pt idx="0">
                  <c:v>0.29629629629629628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0.70370370370370372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D8D-422C-97C2-B847727CF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nosioci!$B$31</c:f>
              <c:strCache>
                <c:ptCount val="1"/>
                <c:pt idx="0">
                  <c:v>НС ашкалијске НМ</c:v>
                </c:pt>
              </c:strCache>
            </c:strRef>
          </c:tx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1CD-4ED5-B3EF-49471856081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51CD-4ED5-B3EF-49471856081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51CD-4ED5-B3EF-49471856081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CD-4ED5-B3EF-494718560817}"/>
                </c:ext>
              </c:extLst>
            </c:dLbl>
            <c:dLbl>
              <c:idx val="1"/>
              <c:layout>
                <c:manualLayout>
                  <c:x val="5.3819654677470527E-5"/>
                  <c:y val="0.7492854926856451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CD-4ED5-B3EF-49471856081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CD-4ED5-B3EF-49471856081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CD-4ED5-B3EF-49471856081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CD-4ED5-B3EF-49471856081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nosioci!$C$31:$G$31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CD-4ED5-B3EF-494718560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nosioci!$B$7</c:f>
              <c:strCache>
                <c:ptCount val="1"/>
                <c:pt idx="0">
                  <c:v>Министарство правде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E71-42A0-9138-90A55DD5DCE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E71-42A0-9138-90A55DD5DCE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0E71-42A0-9138-90A55DD5DCE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0E71-42A0-9138-90A55DD5DCE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0E71-42A0-9138-90A55DD5DCE4}"/>
              </c:ext>
            </c:extLst>
          </c:dPt>
          <c:dLbls>
            <c:dLbl>
              <c:idx val="0"/>
              <c:layout>
                <c:manualLayout>
                  <c:x val="0"/>
                  <c:y val="-2.83421304281037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71-42A0-9138-90A55DD5DCE4}"/>
                </c:ext>
              </c:extLst>
            </c:dLbl>
            <c:dLbl>
              <c:idx val="1"/>
              <c:layout>
                <c:manualLayout>
                  <c:x val="-2.344904238448297E-2"/>
                  <c:y val="-4.62731518422141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71-42A0-9138-90A55DD5DCE4}"/>
                </c:ext>
              </c:extLst>
            </c:dLbl>
            <c:dLbl>
              <c:idx val="2"/>
              <c:layout>
                <c:manualLayout>
                  <c:x val="2.4999781277340333E-2"/>
                  <c:y val="-1.41710652140518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71-42A0-9138-90A55DD5DCE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71-42A0-9138-90A55DD5DCE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71-42A0-9138-90A55DD5DCE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nosioci!$C$7:$G$7</c:f>
              <c:numCache>
                <c:formatCode>0.00%</c:formatCode>
                <c:ptCount val="5"/>
                <c:pt idx="0">
                  <c:v>0.625</c:v>
                </c:pt>
                <c:pt idx="1">
                  <c:v>0.125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E71-42A0-9138-90A55DD5DC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858774265570515E-2"/>
          <c:y val="0.22237407389044692"/>
          <c:w val="0.81428245146885903"/>
          <c:h val="0.6509554080630362"/>
        </c:manualLayout>
      </c:layout>
      <c:pie3DChart>
        <c:varyColors val="1"/>
        <c:ser>
          <c:idx val="7"/>
          <c:order val="0"/>
          <c:tx>
            <c:strRef>
              <c:f>nosioci!$B$32</c:f>
              <c:strCache>
                <c:ptCount val="1"/>
                <c:pt idx="0">
                  <c:v>НС бошњачке НМ</c:v>
                </c:pt>
              </c:strCache>
            </c:strRef>
          </c:tx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65E6-4C7F-B992-5355C672298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E6-4C7F-B992-5355C672298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E6-4C7F-B992-5355C672298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E6-4C7F-B992-5355C67229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E6-4C7F-B992-5355C6722983}"/>
                </c:ext>
              </c:extLst>
            </c:dLbl>
            <c:dLbl>
              <c:idx val="4"/>
              <c:layout>
                <c:manualLayout>
                  <c:x val="1.5552449195193841E-2"/>
                  <c:y val="4.6935609432052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E6-4C7F-B992-5355C672298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nosioci!$C$32:$G$32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E6-4C7F-B992-5355C6722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nosioci!$B$33</c:f>
              <c:strCache>
                <c:ptCount val="1"/>
                <c:pt idx="0">
                  <c:v>НС бугарске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97C-4747-97C9-B97D047F217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97C-4747-97C9-B97D047F217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697C-4747-97C9-B97D047F217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697C-4747-97C9-B97D047F217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7C-4747-97C9-B97D047F217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7C-4747-97C9-B97D047F217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7C-4747-97C9-B97D047F217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7C-4747-97C9-B97D047F2170}"/>
                </c:ext>
              </c:extLst>
            </c:dLbl>
            <c:dLbl>
              <c:idx val="4"/>
              <c:layout>
                <c:manualLayout>
                  <c:x val="0.13408359597560257"/>
                  <c:y val="1.15186577628336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7C-4747-97C9-B97D047F2170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nosioci!$C$33:$G$33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97C-4747-97C9-B97D047F2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nosioci!$B$35</c:f>
              <c:strCache>
                <c:ptCount val="1"/>
                <c:pt idx="0">
                  <c:v>НС влашке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67E-466D-B381-264F36EC078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67E-466D-B381-264F36EC078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967E-466D-B381-264F36EC078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967E-466D-B381-264F36EC078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967E-466D-B381-264F36EC078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7E-466D-B381-264F36EC078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7E-466D-B381-264F36EC078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7E-466D-B381-264F36EC078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7E-466D-B381-264F36EC0780}"/>
                </c:ext>
              </c:extLst>
            </c:dLbl>
            <c:dLbl>
              <c:idx val="4"/>
              <c:layout>
                <c:manualLayout>
                  <c:x val="5.5660289911221867E-3"/>
                  <c:y val="4.444520664448666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7E-466D-B381-264F36EC078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nosioci!$C$35:$G$35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67E-466D-B381-264F36EC0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nosioci!$B$36</c:f>
              <c:strCache>
                <c:ptCount val="1"/>
                <c:pt idx="0">
                  <c:v>НС грчке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342-40C9-AD91-F16EF0890F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342-40C9-AD91-F16EF0890FD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3342-40C9-AD91-F16EF0890FD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3342-40C9-AD91-F16EF0890FD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3342-40C9-AD91-F16EF0890FD3}"/>
              </c:ext>
            </c:extLst>
          </c:dPt>
          <c:dLbls>
            <c:dLbl>
              <c:idx val="0"/>
              <c:layout>
                <c:manualLayout>
                  <c:x val="-8.8693375883120949E-3"/>
                  <c:y val="-6.55295705577004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42-40C9-AD91-F16EF0890FD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42-40C9-AD91-F16EF0890FD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42-40C9-AD91-F16EF0890FD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42-40C9-AD91-F16EF0890FD3}"/>
                </c:ext>
              </c:extLst>
            </c:dLbl>
            <c:dLbl>
              <c:idx val="4"/>
              <c:layout>
                <c:manualLayout>
                  <c:x val="-4.263032268493569E-2"/>
                  <c:y val="-3.62218071046424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342-40C9-AD91-F16EF0890FD3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nosioci!$C$36:$G$36</c:f>
              <c:numCache>
                <c:formatCode>0.00%</c:formatCode>
                <c:ptCount val="5"/>
                <c:pt idx="0">
                  <c:v>0.22222222222222221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0.77777777777777779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342-40C9-AD91-F16EF0890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nosioci!$B$37</c:f>
              <c:strCache>
                <c:ptCount val="1"/>
                <c:pt idx="0">
                  <c:v>НС египатске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CBC-443C-B254-7D7E9C27326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CBC-443C-B254-7D7E9C27326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8CBC-443C-B254-7D7E9C27326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8CBC-443C-B254-7D7E9C27326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8CBC-443C-B254-7D7E9C27326E}"/>
              </c:ext>
            </c:extLst>
          </c:dPt>
          <c:dLbls>
            <c:dLbl>
              <c:idx val="0"/>
              <c:layout>
                <c:manualLayout>
                  <c:x val="-1.6887699970494153E-2"/>
                  <c:y val="-3.91635322826923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BC-443C-B254-7D7E9C27326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BC-443C-B254-7D7E9C27326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BC-443C-B254-7D7E9C27326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BC-443C-B254-7D7E9C27326E}"/>
                </c:ext>
              </c:extLst>
            </c:dLbl>
            <c:dLbl>
              <c:idx val="4"/>
              <c:layout>
                <c:manualLayout>
                  <c:x val="-0.14426328419817594"/>
                  <c:y val="-6.20068964208027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BC-443C-B254-7D7E9C27326E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nosioci!$C$37:$G$37</c:f>
              <c:numCache>
                <c:formatCode>0.00%</c:formatCode>
                <c:ptCount val="5"/>
                <c:pt idx="0">
                  <c:v>0.1111111111111111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0.88888888888888884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CBC-443C-B254-7D7E9C273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nosioci!$B$38</c:f>
              <c:strCache>
                <c:ptCount val="1"/>
                <c:pt idx="0">
                  <c:v>НС мађарске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06F-4788-8F16-8F73D5A6B0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06F-4788-8F16-8F73D5A6B03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306F-4788-8F16-8F73D5A6B03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306F-4788-8F16-8F73D5A6B03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306F-4788-8F16-8F73D5A6B03C}"/>
              </c:ext>
            </c:extLst>
          </c:dPt>
          <c:dLbls>
            <c:dLbl>
              <c:idx val="0"/>
              <c:layout>
                <c:manualLayout>
                  <c:x val="1.8992189744080755E-2"/>
                  <c:y val="-4.1002773067761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6F-4788-8F16-8F73D5A6B03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6F-4788-8F16-8F73D5A6B03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6F-4788-8F16-8F73D5A6B03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6F-4788-8F16-8F73D5A6B03C}"/>
                </c:ext>
              </c:extLst>
            </c:dLbl>
            <c:dLbl>
              <c:idx val="4"/>
              <c:layout>
                <c:manualLayout>
                  <c:x val="-1.5131244562641519E-2"/>
                  <c:y val="1.46365888137118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6F-4788-8F16-8F73D5A6B03C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nosioci!$C$38:$G$38</c:f>
              <c:numCache>
                <c:formatCode>0.00%</c:formatCode>
                <c:ptCount val="5"/>
                <c:pt idx="0">
                  <c:v>0.18518518518518517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0.81481481481481477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06F-4788-8F16-8F73D5A6B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nosioci!$B$39</c:f>
              <c:strCache>
                <c:ptCount val="1"/>
                <c:pt idx="0">
                  <c:v>НС македонске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3C5-4FCD-9E92-AEE07201D2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3C5-4FCD-9E92-AEE07201D2D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73C5-4FCD-9E92-AEE07201D2D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73C5-4FCD-9E92-AEE07201D2D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73C5-4FCD-9E92-AEE07201D2D4}"/>
              </c:ext>
            </c:extLst>
          </c:dPt>
          <c:dLbls>
            <c:dLbl>
              <c:idx val="0"/>
              <c:layout>
                <c:manualLayout>
                  <c:x val="4.6868700290303648E-2"/>
                  <c:y val="-6.571062101400220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C5-4FCD-9E92-AEE07201D2D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C5-4FCD-9E92-AEE07201D2D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C5-4FCD-9E92-AEE07201D2D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C5-4FCD-9E92-AEE07201D2D4}"/>
                </c:ext>
              </c:extLst>
            </c:dLbl>
            <c:dLbl>
              <c:idx val="4"/>
              <c:layout>
                <c:manualLayout>
                  <c:x val="-8.1945592436776835E-2"/>
                  <c:y val="-1.328713435707414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C5-4FCD-9E92-AEE07201D2D4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nosioci!$C$39:$G$39</c:f>
              <c:numCache>
                <c:formatCode>0.00%</c:formatCode>
                <c:ptCount val="5"/>
                <c:pt idx="0">
                  <c:v>0.1111111111111111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0.88888888888888884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3C5-4FCD-9E92-AEE07201D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nosioci!$B$40</c:f>
              <c:strCache>
                <c:ptCount val="1"/>
                <c:pt idx="0">
                  <c:v>НС немачке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486-4DCE-820A-648365C171E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486-4DCE-820A-648365C171E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7486-4DCE-820A-648365C171E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7486-4DCE-820A-648365C171E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7486-4DCE-820A-648365C171ED}"/>
              </c:ext>
            </c:extLst>
          </c:dPt>
          <c:dLbls>
            <c:dLbl>
              <c:idx val="0"/>
              <c:layout>
                <c:manualLayout>
                  <c:x val="-2.6776826165410335E-2"/>
                  <c:y val="-7.331555015095726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86-4DCE-820A-648365C171E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86-4DCE-820A-648365C171E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86-4DCE-820A-648365C171E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86-4DCE-820A-648365C171ED}"/>
                </c:ext>
              </c:extLst>
            </c:dLbl>
            <c:dLbl>
              <c:idx val="4"/>
              <c:layout>
                <c:manualLayout>
                  <c:x val="7.6935569351003841E-3"/>
                  <c:y val="7.01249035079421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86-4DCE-820A-648365C171ED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nosioci!$C$40:$G$40</c:f>
              <c:numCache>
                <c:formatCode>0.00%</c:formatCode>
                <c:ptCount val="5"/>
                <c:pt idx="0">
                  <c:v>0.33333333333333331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86-4DCE-820A-648365C17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nosioci!$B$41</c:f>
              <c:strCache>
                <c:ptCount val="1"/>
                <c:pt idx="0">
                  <c:v>НС ромске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67C-4050-A074-E93A9E4AEEA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67C-4050-A074-E93A9E4AEEA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867C-4050-A074-E93A9E4AEEA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867C-4050-A074-E93A9E4AEEA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867C-4050-A074-E93A9E4AEEA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7C-4050-A074-E93A9E4AEE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7C-4050-A074-E93A9E4AEEA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7C-4050-A074-E93A9E4AEEA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7C-4050-A074-E93A9E4AEEA4}"/>
                </c:ext>
              </c:extLst>
            </c:dLbl>
            <c:dLbl>
              <c:idx val="4"/>
              <c:layout>
                <c:manualLayout>
                  <c:x val="3.3562992125984251E-3"/>
                  <c:y val="-2.629410906969962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7C-4050-A074-E93A9E4AEEA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nosioci!$C$41:$G$41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67C-4050-A074-E93A9E4AE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nosioci!$B$42</c:f>
              <c:strCache>
                <c:ptCount val="1"/>
                <c:pt idx="0">
                  <c:v>НС румунске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867-492D-9A20-987D90AFE1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867-492D-9A20-987D90AFE18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F867-492D-9A20-987D90AFE18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F867-492D-9A20-987D90AFE18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F867-492D-9A20-987D90AFE18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67-492D-9A20-987D90AFE18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67-492D-9A20-987D90AFE18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67-492D-9A20-987D90AFE18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67-492D-9A20-987D90AFE18D}"/>
                </c:ext>
              </c:extLst>
            </c:dLbl>
            <c:dLbl>
              <c:idx val="4"/>
              <c:layout>
                <c:manualLayout>
                  <c:x val="3.0613159451172014E-2"/>
                  <c:y val="4.72969424947386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67-492D-9A20-987D90AFE18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nosioci!$C$42:$G$42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67-492D-9A20-987D90AFE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nosioci!$B$8</c:f>
              <c:strCache>
                <c:ptCount val="1"/>
                <c:pt idx="0">
                  <c:v>Министарство просвете, науке и технолошког развоја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ED7-4B03-B9EC-F73DCFCD457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ED7-4B03-B9EC-F73DCFCD457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EED7-4B03-B9EC-F73DCFCD457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EED7-4B03-B9EC-F73DCFCD4570}"/>
              </c:ext>
            </c:extLst>
          </c:dPt>
          <c:dLbls>
            <c:dLbl>
              <c:idx val="0"/>
              <c:layout>
                <c:manualLayout>
                  <c:x val="5.544066755098627E-2"/>
                  <c:y val="-6.547738108148272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D7-4B03-B9EC-F73DCFCD4570}"/>
                </c:ext>
              </c:extLst>
            </c:dLbl>
            <c:dLbl>
              <c:idx val="1"/>
              <c:layout>
                <c:manualLayout>
                  <c:x val="-4.4460875118627334E-2"/>
                  <c:y val="1.775533893233402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D7-4B03-B9EC-F73DCFCD4570}"/>
                </c:ext>
              </c:extLst>
            </c:dLbl>
            <c:dLbl>
              <c:idx val="3"/>
              <c:layout>
                <c:manualLayout>
                  <c:x val="2.4539980876513979E-2"/>
                  <c:y val="-1.28178557514268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D7-4B03-B9EC-F73DCFCD45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ED7-4B03-B9EC-F73DCFCD4570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nosioci!$C$8:$G$8</c:f>
              <c:numCache>
                <c:formatCode>0.00%</c:formatCode>
                <c:ptCount val="5"/>
                <c:pt idx="0">
                  <c:v>0.76190476190476186</c:v>
                </c:pt>
                <c:pt idx="1">
                  <c:v>9.5238095238095233E-2</c:v>
                </c:pt>
                <c:pt idx="2">
                  <c:v>9.5238095238095233E-2</c:v>
                </c:pt>
                <c:pt idx="3">
                  <c:v>4.7619047619047616E-2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ED7-4B03-B9EC-F73DCFCD457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nosioci!$B$43</c:f>
              <c:strCache>
                <c:ptCount val="1"/>
                <c:pt idx="0">
                  <c:v>НС русинске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01C-413C-B9D0-9793CB28064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01C-413C-B9D0-9793CB28064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A01C-413C-B9D0-9793CB28064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A01C-413C-B9D0-9793CB28064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A01C-413C-B9D0-9793CB280643}"/>
              </c:ext>
            </c:extLst>
          </c:dPt>
          <c:dLbls>
            <c:dLbl>
              <c:idx val="0"/>
              <c:layout>
                <c:manualLayout>
                  <c:x val="-1.2902325370914522E-2"/>
                  <c:y val="-2.455854476523767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C-413C-B9D0-9793CB28064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1C-413C-B9D0-9793CB28064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1C-413C-B9D0-9793CB28064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1C-413C-B9D0-9793CB280643}"/>
                </c:ext>
              </c:extLst>
            </c:dLbl>
            <c:dLbl>
              <c:idx val="4"/>
              <c:layout>
                <c:manualLayout>
                  <c:x val="-8.6610939742952114E-2"/>
                  <c:y val="-5.28419364246135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1C-413C-B9D0-9793CB280643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nosioci!$C$43:$G$43</c:f>
              <c:numCache>
                <c:formatCode>0.00%</c:formatCode>
                <c:ptCount val="5"/>
                <c:pt idx="0">
                  <c:v>0.1111111111111111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0.88888888888888884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1C-413C-B9D0-9793CB280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nosioci!$B$44</c:f>
              <c:strCache>
                <c:ptCount val="1"/>
                <c:pt idx="0">
                  <c:v>НС словачке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832-4A45-BB10-B7C9CD9DE52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4832-4A45-BB10-B7C9CD9DE52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4832-4A45-BB10-B7C9CD9DE52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4832-4A45-BB10-B7C9CD9DE52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4832-4A45-BB10-B7C9CD9DE52B}"/>
              </c:ext>
            </c:extLst>
          </c:dPt>
          <c:dLbls>
            <c:dLbl>
              <c:idx val="0"/>
              <c:layout>
                <c:manualLayout>
                  <c:x val="2.190804074630048E-2"/>
                  <c:y val="-2.67955354862650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32-4A45-BB10-B7C9CD9DE52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32-4A45-BB10-B7C9CD9DE52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32-4A45-BB10-B7C9CD9DE52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32-4A45-BB10-B7C9CD9DE52B}"/>
                </c:ext>
              </c:extLst>
            </c:dLbl>
            <c:dLbl>
              <c:idx val="4"/>
              <c:layout>
                <c:manualLayout>
                  <c:x val="-4.9823095157349347E-2"/>
                  <c:y val="8.473134440089359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32-4A45-BB10-B7C9CD9DE52B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nosioci!$C$44:$G$44</c:f>
              <c:numCache>
                <c:formatCode>0.00%</c:formatCode>
                <c:ptCount val="5"/>
                <c:pt idx="0">
                  <c:v>0.22222222222222221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0.77777777777777779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832-4A45-BB10-B7C9CD9DE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893335054429692E-2"/>
          <c:y val="0.21590641687030507"/>
          <c:w val="0.81489092551955611"/>
          <c:h val="0.68686547802214382"/>
        </c:manualLayout>
      </c:layout>
      <c:pie3DChart>
        <c:varyColors val="1"/>
        <c:ser>
          <c:idx val="0"/>
          <c:order val="0"/>
          <c:tx>
            <c:strRef>
              <c:f>nosioci!$B$45</c:f>
              <c:strCache>
                <c:ptCount val="1"/>
                <c:pt idx="0">
                  <c:v>НС словеначке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FC5-4E37-9E18-1B5C838D6A2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FC5-4E37-9E18-1B5C838D6A2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3FC5-4E37-9E18-1B5C838D6A2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3FC5-4E37-9E18-1B5C838D6A2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3FC5-4E37-9E18-1B5C838D6A23}"/>
              </c:ext>
            </c:extLst>
          </c:dPt>
          <c:dLbls>
            <c:dLbl>
              <c:idx val="0"/>
              <c:layout>
                <c:manualLayout>
                  <c:x val="5.6489811036621561E-2"/>
                  <c:y val="-2.210861798163556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C5-4E37-9E18-1B5C838D6A2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C5-4E37-9E18-1B5C838D6A2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C5-4E37-9E18-1B5C838D6A2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C5-4E37-9E18-1B5C838D6A23}"/>
                </c:ext>
              </c:extLst>
            </c:dLbl>
            <c:dLbl>
              <c:idx val="4"/>
              <c:layout>
                <c:manualLayout>
                  <c:x val="-1.6323097545608144E-2"/>
                  <c:y val="-1.214511391430154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C5-4E37-9E18-1B5C838D6A23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nosioci!$C$45:$G$45</c:f>
              <c:numCache>
                <c:formatCode>0.00%</c:formatCode>
                <c:ptCount val="5"/>
                <c:pt idx="0">
                  <c:v>0.14814814814814814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0.85185185185185186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FC5-4E37-9E18-1B5C838D6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nosioci!$B$46</c:f>
              <c:strCache>
                <c:ptCount val="1"/>
                <c:pt idx="0">
                  <c:v>НС украјинске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EAE-4A55-A3C3-50586A12530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EAE-4A55-A3C3-50586A12530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EEAE-4A55-A3C3-50586A12530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EEAE-4A55-A3C3-50586A12530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EEAE-4A55-A3C3-50586A125308}"/>
              </c:ext>
            </c:extLst>
          </c:dPt>
          <c:dLbls>
            <c:dLbl>
              <c:idx val="0"/>
              <c:layout>
                <c:manualLayout>
                  <c:x val="7.5480919331999668E-3"/>
                  <c:y val="-4.4440517975878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AE-4A55-A3C3-50586A12530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AE-4A55-A3C3-50586A12530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AE-4A55-A3C3-50586A12530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AE-4A55-A3C3-50586A125308}"/>
                </c:ext>
              </c:extLst>
            </c:dLbl>
            <c:dLbl>
              <c:idx val="4"/>
              <c:layout>
                <c:manualLayout>
                  <c:x val="-1.385895725147019E-2"/>
                  <c:y val="6.11578794468159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AE-4A55-A3C3-50586A125308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nosioci!$C$46:$G$46</c:f>
              <c:numCache>
                <c:formatCode>0.00%</c:formatCode>
                <c:ptCount val="5"/>
                <c:pt idx="0">
                  <c:v>0.25925925925925924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0.7407407407407407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EAE-4A55-A3C3-50586A125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nosioci!$B$47</c:f>
              <c:strCache>
                <c:ptCount val="1"/>
                <c:pt idx="0">
                  <c:v>НС хрватске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A7F-4CC8-8EB5-EC391FAFC73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A7F-4CC8-8EB5-EC391FAFC73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AA7F-4CC8-8EB5-EC391FAFC73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AA7F-4CC8-8EB5-EC391FAFC73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AA7F-4CC8-8EB5-EC391FAFC73A}"/>
              </c:ext>
            </c:extLst>
          </c:dPt>
          <c:dLbls>
            <c:dLbl>
              <c:idx val="0"/>
              <c:layout>
                <c:manualLayout>
                  <c:x val="9.2734350364804763E-2"/>
                  <c:y val="-8.055209037628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7F-4CC8-8EB5-EC391FAFC73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7F-4CC8-8EB5-EC391FAFC73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7F-4CC8-8EB5-EC391FAFC7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7F-4CC8-8EB5-EC391FAFC73A}"/>
                </c:ext>
              </c:extLst>
            </c:dLbl>
            <c:dLbl>
              <c:idx val="4"/>
              <c:layout>
                <c:manualLayout>
                  <c:x val="-6.5426085621217728E-3"/>
                  <c:y val="-3.7095249597689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7F-4CC8-8EB5-EC391FAFC73A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nosioci!$C$47:$G$47</c:f>
              <c:numCache>
                <c:formatCode>0.00%</c:formatCode>
                <c:ptCount val="5"/>
                <c:pt idx="0">
                  <c:v>0.77777777777777779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0.22222222222222221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A7F-4CC8-8EB5-EC391FAFC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nosioci!$B$48</c:f>
              <c:strCache>
                <c:ptCount val="1"/>
                <c:pt idx="0">
                  <c:v>НС црногорске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753-4E63-8FDC-294E1FB94F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753-4E63-8FDC-294E1FB94FF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3753-4E63-8FDC-294E1FB94FF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3753-4E63-8FDC-294E1FB94FF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3753-4E63-8FDC-294E1FB94FF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53-4E63-8FDC-294E1FB94FF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53-4E63-8FDC-294E1FB94FF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53-4E63-8FDC-294E1FB94FF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53-4E63-8FDC-294E1FB94FF1}"/>
                </c:ext>
              </c:extLst>
            </c:dLbl>
            <c:dLbl>
              <c:idx val="4"/>
              <c:layout>
                <c:manualLayout>
                  <c:x val="3.3562992125984251E-3"/>
                  <c:y val="-2.6294109069699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53-4E63-8FDC-294E1FB94F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nosioci!$C$48:$G$48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53-4E63-8FDC-294E1FB94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nosioci!$B$51</c:f>
              <c:strCache>
                <c:ptCount val="1"/>
                <c:pt idx="0">
                  <c:v>НС чешке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60E-45E0-BA95-46ED7C8525C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60E-45E0-BA95-46ED7C8525C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C60E-45E0-BA95-46ED7C8525C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C60E-45E0-BA95-46ED7C8525C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C60E-45E0-BA95-46ED7C8525C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0E-45E0-BA95-46ED7C8525C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0E-45E0-BA95-46ED7C8525C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0E-45E0-BA95-46ED7C8525C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0E-45E0-BA95-46ED7C8525C6}"/>
                </c:ext>
              </c:extLst>
            </c:dLbl>
            <c:dLbl>
              <c:idx val="4"/>
              <c:layout>
                <c:manualLayout>
                  <c:x val="0.20482240671003082"/>
                  <c:y val="-1.1043848876688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60E-45E0-BA95-46ED7C8525C6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nosioci!$C$51:$G$51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0E-45E0-BA95-46ED7C8525C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nosioci!$B$52</c:f>
              <c:strCache>
                <c:ptCount val="1"/>
                <c:pt idx="0">
                  <c:v>Савез јеврејских општина Србије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9A5-425F-B19E-9BA7A53325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9A5-425F-B19E-9BA7A533252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F9A5-425F-B19E-9BA7A533252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F9A5-425F-B19E-9BA7A533252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F9A5-425F-B19E-9BA7A5332521}"/>
              </c:ext>
            </c:extLst>
          </c:dPt>
          <c:dLbls>
            <c:dLbl>
              <c:idx val="0"/>
              <c:layout>
                <c:manualLayout>
                  <c:x val="7.9223955012161663E-3"/>
                  <c:y val="-6.179899387576552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A5-425F-B19E-9BA7A533252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A5-425F-B19E-9BA7A53325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A5-425F-B19E-9BA7A53325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A5-425F-B19E-9BA7A5332521}"/>
                </c:ext>
              </c:extLst>
            </c:dLbl>
            <c:dLbl>
              <c:idx val="4"/>
              <c:layout>
                <c:manualLayout>
                  <c:x val="-1.2520878262442229E-2"/>
                  <c:y val="-1.420348498104403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A5-425F-B19E-9BA7A5332521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nosioci!$C$52:$G$52</c:f>
              <c:numCache>
                <c:formatCode>0.00%</c:formatCode>
                <c:ptCount val="5"/>
                <c:pt idx="0">
                  <c:v>0.40740740740740738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0.59259259259259256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9A5-425F-B19E-9BA7A5332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9359739185938732"/>
          <c:y val="7.2343777440110934E-3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712285709140476E-2"/>
          <c:y val="0.32954297237822688"/>
          <c:w val="0.81622230674466656"/>
          <c:h val="0.643881151277509"/>
        </c:manualLayout>
      </c:layout>
      <c:pie3DChart>
        <c:varyColors val="1"/>
        <c:ser>
          <c:idx val="2"/>
          <c:order val="2"/>
          <c:tx>
            <c:strRef>
              <c:f>nosioci!$B$14</c:f>
              <c:strCache>
                <c:ptCount val="1"/>
                <c:pt idx="0">
                  <c:v>Министарство унутрашњих послова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A79-467D-A6DC-A9993E7F195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A79-467D-A6DC-A9993E7F195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7A79-467D-A6DC-A9993E7F195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7A79-467D-A6DC-A9993E7F195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7A79-467D-A6DC-A9993E7F1958}"/>
              </c:ext>
            </c:extLst>
          </c:dPt>
          <c:dLbls>
            <c:dLbl>
              <c:idx val="0"/>
              <c:layout>
                <c:manualLayout>
                  <c:x val="0.14162010993088578"/>
                  <c:y val="-0.1254628768871363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79-467D-A6DC-A9993E7F19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79-467D-A6DC-A9993E7F19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79-467D-A6DC-A9993E7F1958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nosioci!$C$14:$G$14</c:f>
              <c:numCache>
                <c:formatCode>0.00%</c:formatCode>
                <c:ptCount val="5"/>
                <c:pt idx="0">
                  <c:v>0.8666666666666667</c:v>
                </c:pt>
                <c:pt idx="1">
                  <c:v>0</c:v>
                </c:pt>
                <c:pt idx="2">
                  <c:v>6.6666666666666666E-2</c:v>
                </c:pt>
                <c:pt idx="3">
                  <c:v>6.6666666666666666E-2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79-467D-A6DC-A9993E7F1958}"/>
            </c:ext>
          </c:extLst>
        </c:ser>
        <c:ser>
          <c:idx val="3"/>
          <c:order val="3"/>
          <c:tx>
            <c:strRef>
              <c:f>nosioci!$B$14</c:f>
              <c:strCache>
                <c:ptCount val="1"/>
                <c:pt idx="0">
                  <c:v>Министарство унутрашњих послова 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7A79-467D-A6DC-A9993E7F195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E-7A79-467D-A6DC-A9993E7F1958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10-7A79-467D-A6DC-A9993E7F1958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2-7A79-467D-A6DC-A9993E7F1958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4-7A79-467D-A6DC-A9993E7F195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nosioci!$C$14:$G$14</c:f>
              <c:numCache>
                <c:formatCode>0.00%</c:formatCode>
                <c:ptCount val="5"/>
                <c:pt idx="0">
                  <c:v>0.8666666666666667</c:v>
                </c:pt>
                <c:pt idx="1">
                  <c:v>0</c:v>
                </c:pt>
                <c:pt idx="2">
                  <c:v>6.6666666666666666E-2</c:v>
                </c:pt>
                <c:pt idx="3">
                  <c:v>6.6666666666666666E-2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A79-467D-A6DC-A9993E7F1958}"/>
            </c:ext>
          </c:extLst>
        </c:ser>
        <c:ser>
          <c:idx val="1"/>
          <c:order val="1"/>
          <c:tx>
            <c:strRef>
              <c:f>nosioci!$B$14</c:f>
              <c:strCache>
                <c:ptCount val="1"/>
                <c:pt idx="0">
                  <c:v>Министарство унутрашњих послова 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7-7A79-467D-A6DC-A9993E7F195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19-7A79-467D-A6DC-A9993E7F1958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1B-7A79-467D-A6DC-A9993E7F1958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D-7A79-467D-A6DC-A9993E7F1958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F-7A79-467D-A6DC-A9993E7F195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nosioci!$C$14:$G$14</c:f>
              <c:numCache>
                <c:formatCode>0.00%</c:formatCode>
                <c:ptCount val="5"/>
                <c:pt idx="0">
                  <c:v>0.8666666666666667</c:v>
                </c:pt>
                <c:pt idx="1">
                  <c:v>0</c:v>
                </c:pt>
                <c:pt idx="2">
                  <c:v>6.6666666666666666E-2</c:v>
                </c:pt>
                <c:pt idx="3">
                  <c:v>6.6666666666666666E-2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7A79-467D-A6DC-A9993E7F1958}"/>
            </c:ext>
          </c:extLst>
        </c:ser>
        <c:ser>
          <c:idx val="0"/>
          <c:order val="0"/>
          <c:tx>
            <c:strRef>
              <c:f>nosioci!$B$14</c:f>
              <c:strCache>
                <c:ptCount val="1"/>
                <c:pt idx="0">
                  <c:v>Министарство унутрашњих послова 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22-7A79-467D-A6DC-A9993E7F195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24-7A79-467D-A6DC-A9993E7F1958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26-7A79-467D-A6DC-A9993E7F1958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28-7A79-467D-A6DC-A9993E7F1958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A-7A79-467D-A6DC-A9993E7F1958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A79-467D-A6DC-A9993E7F19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A79-467D-A6DC-A9993E7F195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nosioci!$C$14:$G$14</c:f>
              <c:numCache>
                <c:formatCode>0.00%</c:formatCode>
                <c:ptCount val="5"/>
                <c:pt idx="0">
                  <c:v>0.8666666666666667</c:v>
                </c:pt>
                <c:pt idx="1">
                  <c:v>0</c:v>
                </c:pt>
                <c:pt idx="2">
                  <c:v>6.6666666666666666E-2</c:v>
                </c:pt>
                <c:pt idx="3">
                  <c:v>6.6666666666666666E-2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7A79-467D-A6DC-A9993E7F19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nosioci!$B$15</c:f>
              <c:strCache>
                <c:ptCount val="1"/>
                <c:pt idx="0">
                  <c:v>Министарство финансија</c:v>
                </c:pt>
              </c:strCache>
            </c:strRef>
          </c:tx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49EE-4B42-96E9-D9480DE58F8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EE-4B42-96E9-D9480DE58F8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EE-4B42-96E9-D9480DE58F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EE-4B42-96E9-D9480DE58F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EE-4B42-96E9-D9480DE58F8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nosioci!$C$15:$G$15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EE-4B42-96E9-D9480DE58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nosioci!$B$9</c:f>
              <c:strCache>
                <c:ptCount val="1"/>
                <c:pt idx="0">
                  <c:v>Високошколске установе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05E3-4870-B794-1C7D3DE786DA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05E3-4870-B794-1C7D3DE786DA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5-05E3-4870-B794-1C7D3DE786DA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E3-4870-B794-1C7D3DE786D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E3-4870-B794-1C7D3DE786D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E3-4870-B794-1C7D3DE786D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E3-4870-B794-1C7D3DE786D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nosioci!$C$9:$G$9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5E3-4870-B794-1C7D3DE786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nosioci!$B$20</c:f>
              <c:strCache>
                <c:ptCount val="1"/>
                <c:pt idx="0">
                  <c:v>Министарство одбране</c:v>
                </c:pt>
              </c:strCache>
            </c:strRef>
          </c:tx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9EB5-4C6E-B9F4-32CC5BD71DC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9EB5-4C6E-B9F4-32CC5BD71DC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B5-4C6E-B9F4-32CC5BD71DC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B5-4C6E-B9F4-32CC5BD71DC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B5-4C6E-B9F4-32CC5BD71DC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B5-4C6E-B9F4-32CC5BD71DC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nosioci!$C$20:$G$20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B5-4C6E-B9F4-32CC5BD71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z-Cyrl-AZ" sz="1600"/>
              <a:t>Потпредседник Владе и министар грађевинарства, саобраћаја и инфраструктуре</a:t>
            </a:r>
          </a:p>
        </c:rich>
      </c:tx>
      <c:layout>
        <c:manualLayout>
          <c:xMode val="edge"/>
          <c:yMode val="edge"/>
          <c:x val="0.12841713402870891"/>
          <c:y val="3.765443972157952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nosioci!$B$21</c:f>
              <c:strCache>
                <c:ptCount val="1"/>
                <c:pt idx="0">
                  <c:v>Потпредседник Владе и министар грађевинарства, саобраћаја и инфраструктуре</c:v>
                </c:pt>
              </c:strCache>
            </c:strRef>
          </c:tx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A14B-434D-957B-09E51076FE18}"/>
              </c:ext>
            </c:extLst>
          </c:dPt>
          <c:dLbls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4B-434D-957B-09E51076FE1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nosioci!$C$21:$G$21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4B-434D-957B-09E51076F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303823241265619"/>
          <c:y val="2.3695771666797896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276529859385851E-2"/>
          <c:y val="0.2882760411866096"/>
          <c:w val="0.90577681900986506"/>
          <c:h val="0.61277713324449601"/>
        </c:manualLayout>
      </c:layout>
      <c:pie3DChart>
        <c:varyColors val="1"/>
        <c:ser>
          <c:idx val="0"/>
          <c:order val="0"/>
          <c:tx>
            <c:strRef>
              <c:f>nosioci!$B$22</c:f>
              <c:strCache>
                <c:ptCount val="1"/>
                <c:pt idx="0">
                  <c:v>Републички секретаријат за законодавство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F16-4524-A3D5-73BB2F4AF6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F16-4524-A3D5-73BB2F4AF6F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8F16-4524-A3D5-73BB2F4AF6F1}"/>
              </c:ext>
            </c:extLst>
          </c:dPt>
          <c:dLbls>
            <c:dLbl>
              <c:idx val="0"/>
              <c:layout>
                <c:manualLayout>
                  <c:x val="4.5926018454079266E-2"/>
                  <c:y val="-3.070001787444910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16-4524-A3D5-73BB2F4AF6F1}"/>
                </c:ext>
              </c:extLst>
            </c:dLbl>
            <c:dLbl>
              <c:idx val="1"/>
              <c:layout>
                <c:manualLayout>
                  <c:x val="-2.2878026524296682E-2"/>
                  <c:y val="-3.187435792854922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16-4524-A3D5-73BB2F4AF6F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16-4524-A3D5-73BB2F4AF6F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16-4524-A3D5-73BB2F4AF6F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16-4524-A3D5-73BB2F4AF6F1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nosioci!$C$22:$G$22</c:f>
              <c:numCache>
                <c:formatCode>0.00%</c:formatCode>
                <c:ptCount val="5"/>
                <c:pt idx="0">
                  <c:v>0.75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F16-4524-A3D5-73BB2F4AF6F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nosioci!$B$68</c:f>
              <c:strCache>
                <c:ptCount val="1"/>
                <c:pt idx="0">
                  <c:v>Канцеларија за информационе технологије и електронску управу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54E-4C16-9DB0-6B813A9D14A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654E-4C16-9DB0-6B813A9D14A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4E-4C16-9DB0-6B813A9D14A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4E-4C16-9DB0-6B813A9D14A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4E-4C16-9DB0-6B813A9D14A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4E-4C16-9DB0-6B813A9D14AD}"/>
                </c:ext>
              </c:extLst>
            </c:dLbl>
            <c:dLbl>
              <c:idx val="4"/>
              <c:layout>
                <c:manualLayout>
                  <c:x val="8.334330463421585E-3"/>
                  <c:y val="0.628250791497060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4E-4C16-9DB0-6B813A9D14A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nosioci!$C$68:$G$68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54E-4C16-9DB0-6B813A9D1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667145721025328"/>
          <c:y val="6.6215744152494344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nosioci!$B$79</c:f>
              <c:strCache>
                <c:ptCount val="1"/>
                <c:pt idx="0">
                  <c:v>Удружење новинара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730-425B-98A7-B808DC8F55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730-425B-98A7-B808DC8F558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0730-425B-98A7-B808DC8F558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30-425B-98A7-B808DC8F5583}"/>
                </c:ext>
              </c:extLst>
            </c:dLbl>
            <c:dLbl>
              <c:idx val="1"/>
              <c:layout>
                <c:manualLayout>
                  <c:x val="5.5595403792263179E-3"/>
                  <c:y val="0.72771996624412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30-425B-98A7-B808DC8F558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30-425B-98A7-B808DC8F55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30-425B-98A7-B808DC8F55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30-425B-98A7-B808DC8F558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nosioci!$C$79:$G$79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30-425B-98A7-B808DC8F5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Национални</a:t>
            </a:r>
            <a:r>
              <a:rPr lang="sr-Cyrl-RS" baseline="0"/>
              <a:t> савет за високо образовање</a:t>
            </a:r>
            <a:endParaRPr lang="sr-Cyrl-R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nosioci!$B$64</c:f>
              <c:strCache>
                <c:ptCount val="1"/>
                <c:pt idx="0">
                  <c:v>Национални савет за високо образовање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EA6-4585-B03A-813265187B0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8EA6-4585-B03A-813265187B0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A6-4585-B03A-813265187B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A6-4585-B03A-813265187B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A6-4585-B03A-813265187B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A6-4585-B03A-813265187B09}"/>
                </c:ext>
              </c:extLst>
            </c:dLbl>
            <c:dLbl>
              <c:idx val="4"/>
              <c:layout>
                <c:manualLayout>
                  <c:x val="1.9205061572318209E-2"/>
                  <c:y val="5.782845751926923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A6-4585-B03A-813265187B0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nosioci!$C$64:$G$64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A6-4585-B03A-813265187B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Министарство</a:t>
            </a:r>
            <a:r>
              <a:rPr lang="sr-Cyrl-RS" baseline="0"/>
              <a:t> здравља</a:t>
            </a:r>
            <a:endParaRPr lang="sr-Cyrl-R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nosioci!$B$19</c:f>
              <c:strCache>
                <c:ptCount val="1"/>
                <c:pt idx="0">
                  <c:v>Министарство здравља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68D-4464-9FC2-1148FAB25D25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8D-4464-9FC2-1148FAB25D2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8D-4464-9FC2-1148FAB25D2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8D-4464-9FC2-1148FAB25D2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8D-4464-9FC2-1148FAB25D2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nosioci!$C$19:$G$19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8D-4464-9FC2-1148FAB25D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НС руске НМ 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nosioci!$B$36</c:f>
              <c:strCache>
                <c:ptCount val="1"/>
                <c:pt idx="0">
                  <c:v>НС грчке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62-486C-B18B-ADD9F4BF02C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C62-486C-B18B-ADD9F4BF02C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C62-486C-B18B-ADD9F4BF02C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C62-486C-B18B-ADD9F4BF02C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C62-486C-B18B-ADD9F4BF02C7}"/>
              </c:ext>
            </c:extLst>
          </c:dPt>
          <c:dLbls>
            <c:dLbl>
              <c:idx val="0"/>
              <c:layout>
                <c:manualLayout>
                  <c:x val="-8.8692288061307904E-3"/>
                  <c:y val="-4.2352593360427918E-2"/>
                </c:manualLayout>
              </c:layout>
              <c:tx>
                <c:rich>
                  <a:bodyPr/>
                  <a:lstStyle/>
                  <a:p>
                    <a:fld id="{FEBECEA3-8376-411B-9351-84EF794774D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C62-486C-B18B-ADD9F4BF02C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2-486C-B18B-ADD9F4BF02C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62-486C-B18B-ADD9F4BF02C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62-486C-B18B-ADD9F4BF02C7}"/>
                </c:ext>
              </c:extLst>
            </c:dLbl>
            <c:dLbl>
              <c:idx val="4"/>
              <c:layout>
                <c:manualLayout>
                  <c:x val="-4.263032268493569E-2"/>
                  <c:y val="-3.6221807104642478E-3"/>
                </c:manualLayout>
              </c:layout>
              <c:tx>
                <c:rich>
                  <a:bodyPr/>
                  <a:lstStyle/>
                  <a:p>
                    <a:fld id="{BBD22176-FD4F-4018-8F46-A47E840C95D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EC62-486C-B18B-ADD9F4BF02C7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nosioci!$C$36:$G$36</c:f>
              <c:numCache>
                <c:formatCode>0.00%</c:formatCode>
                <c:ptCount val="5"/>
                <c:pt idx="0">
                  <c:v>0.22222222222222221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0.77777777777777779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nosioci!$C$49:$G$49</c15:f>
                <c15:dlblRangeCache>
                  <c:ptCount val="5"/>
                  <c:pt idx="0">
                    <c:v>33%</c:v>
                  </c:pt>
                  <c:pt idx="1">
                    <c:v>0%</c:v>
                  </c:pt>
                  <c:pt idx="2">
                    <c:v>0%</c:v>
                  </c:pt>
                  <c:pt idx="3">
                    <c:v>0%</c:v>
                  </c:pt>
                  <c:pt idx="4">
                    <c:v>67%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EC62-486C-B18B-ADD9F4BF0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z-Cyrl-AZ"/>
              <a:t>НС пољске НМ</a:t>
            </a:r>
            <a:r>
              <a:rPr lang="en-US" baseline="0"/>
              <a:t> </a:t>
            </a:r>
            <a:endParaRPr lang="az-Cyrl-AZ"/>
          </a:p>
        </c:rich>
      </c:tx>
      <c:layout>
        <c:manualLayout>
          <c:xMode val="edge"/>
          <c:yMode val="edge"/>
          <c:x val="0.38212664966174997"/>
          <c:y val="5.0989402453112197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485860042142613E-2"/>
          <c:y val="0.22492020359261772"/>
          <c:w val="0.8130282799157148"/>
          <c:h val="0.6473872949884753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31-4685-89FA-3E5DA621E3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931-4685-89FA-3E5DA621E31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931-4685-89FA-3E5DA621E31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931-4685-89FA-3E5DA621E31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931-4685-89FA-3E5DA621E31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31-4685-89FA-3E5DA621E31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31-4685-89FA-3E5DA621E31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31-4685-89FA-3E5DA621E31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31-4685-89FA-3E5DA621E31D}"/>
                </c:ext>
              </c:extLst>
            </c:dLbl>
            <c:dLbl>
              <c:idx val="4"/>
              <c:layout>
                <c:manualLayout>
                  <c:x val="5.4928468448486194E-2"/>
                  <c:y val="2.766129459063393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31-4685-89FA-3E5DA621E31D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nosioci!$C$50:$G$50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31-4685-89FA-3E5DA621E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II </a:t>
            </a:r>
            <a:r>
              <a:rPr lang="sr-Cyrl-RS">
                <a:latin typeface="Times New Roman" panose="02020603050405020304" pitchFamily="18" charset="0"/>
                <a:cs typeface="Times New Roman" panose="02020603050405020304" pitchFamily="18" charset="0"/>
              </a:rPr>
              <a:t>Забрана дискриминације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poglavlja!$B$3</c:f>
              <c:strCache>
                <c:ptCount val="1"/>
                <c:pt idx="0">
                  <c:v>II Забрана дискриминације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665-43C8-936D-AA6A04C3493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665-43C8-936D-AA6A04C3493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7665-43C8-936D-AA6A04C3493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7665-43C8-936D-AA6A04C3493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7665-43C8-936D-AA6A04C349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665-43C8-936D-AA6A04C3493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65-43C8-936D-AA6A04C3493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65-43C8-936D-AA6A04C3493A}"/>
                </c:ext>
              </c:extLst>
            </c:dLbl>
            <c:dLbl>
              <c:idx val="3"/>
              <c:layout>
                <c:manualLayout>
                  <c:x val="-0.10155669002913092"/>
                  <c:y val="-4.875832828588734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665-43C8-936D-AA6A04C3493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65-43C8-936D-AA6A04C3493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poglavlja!$C$3:$G$3</c:f>
              <c:numCache>
                <c:formatCode>0.00%</c:formatCode>
                <c:ptCount val="5"/>
                <c:pt idx="0">
                  <c:v>0.875</c:v>
                </c:pt>
                <c:pt idx="1">
                  <c:v>0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665-43C8-936D-AA6A04C349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335627179688838"/>
          <c:y val="4.244859150783804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nosioci!$B$10</c:f>
              <c:strCache>
                <c:ptCount val="1"/>
                <c:pt idx="0">
                  <c:v>Основне и средње школе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DDB9-4DE8-B3E7-38CC99D3F7B0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4-DDB9-4DE8-B3E7-38CC99D3F7B0}"/>
              </c:ext>
            </c:extLst>
          </c:dPt>
          <c:dLbls>
            <c:dLbl>
              <c:idx val="0"/>
              <c:layout>
                <c:manualLayout>
                  <c:x val="2.4498468941382325E-2"/>
                  <c:y val="1.194684028019283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B9-4DE8-B3E7-38CC99D3F7B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B9-4DE8-B3E7-38CC99D3F7B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B9-4DE8-B3E7-38CC99D3F7B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B9-4DE8-B3E7-38CC99D3F7B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B9-4DE8-B3E7-38CC99D3F7B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nosioci!$C$10:$G$10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B9-4DE8-B3E7-38CC99D3F7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III </a:t>
            </a:r>
            <a:r>
              <a:rPr lang="sr-Cyrl-RS"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Област културе и м</a:t>
            </a:r>
            <a:r>
              <a:rPr lang="en-US"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e</a:t>
            </a:r>
            <a:r>
              <a:rPr lang="sr-Cyrl-RS"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дија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831015052316817E-2"/>
          <c:y val="0.26402361183451289"/>
          <c:w val="0.81063521974908193"/>
          <c:h val="0.62603837944381469"/>
        </c:manualLayout>
      </c:layout>
      <c:pie3DChart>
        <c:varyColors val="1"/>
        <c:ser>
          <c:idx val="0"/>
          <c:order val="0"/>
          <c:tx>
            <c:strRef>
              <c:f>poglavlja!$B$4</c:f>
              <c:strCache>
                <c:ptCount val="1"/>
                <c:pt idx="0">
                  <c:v>III Област културе и мeдија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373-4CC6-9288-1740A02CAA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373-4CC6-9288-1740A02CAA5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9373-4CC6-9288-1740A02CAA5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9373-4CC6-9288-1740A02CAA5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9373-4CC6-9288-1740A02CAA51}"/>
              </c:ext>
            </c:extLst>
          </c:dPt>
          <c:dLbls>
            <c:dLbl>
              <c:idx val="0"/>
              <c:layout>
                <c:manualLayout>
                  <c:x val="-2.222222222222223E-2"/>
                  <c:y val="5.555555555555553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373-4CC6-9288-1740A02CAA51}"/>
                </c:ext>
              </c:extLst>
            </c:dLbl>
            <c:dLbl>
              <c:idx val="1"/>
              <c:layout>
                <c:manualLayout>
                  <c:x val="1.7406228258916436E-2"/>
                  <c:y val="-6.94445295505377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39262726740785E-2"/>
                      <c:h val="8.92609046437288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373-4CC6-9288-1740A02CAA51}"/>
                </c:ext>
              </c:extLst>
            </c:dLbl>
            <c:dLbl>
              <c:idx val="2"/>
              <c:layout>
                <c:manualLayout>
                  <c:x val="6.2245730108780289E-4"/>
                  <c:y val="-2.2832398868429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373-4CC6-9288-1740A02CAA51}"/>
                </c:ext>
              </c:extLst>
            </c:dLbl>
            <c:dLbl>
              <c:idx val="3"/>
              <c:layout>
                <c:manualLayout>
                  <c:x val="4.0368037669954747E-2"/>
                  <c:y val="-1.0934567031261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373-4CC6-9288-1740A02CAA5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73-4CC6-9288-1740A02CAA5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poglavlja!$C$4:$G$4</c:f>
              <c:numCache>
                <c:formatCode>0.00%</c:formatCode>
                <c:ptCount val="5"/>
                <c:pt idx="0">
                  <c:v>0.69230769230769229</c:v>
                </c:pt>
                <c:pt idx="1">
                  <c:v>0.15384615384615385</c:v>
                </c:pt>
                <c:pt idx="2">
                  <c:v>7.6923076923076927E-2</c:v>
                </c:pt>
                <c:pt idx="3">
                  <c:v>7.6923076923076927E-2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373-4CC6-9288-1740A02CAA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IV </a:t>
            </a:r>
            <a:r>
              <a:rPr lang="sr-Cyrl-RS">
                <a:latin typeface="Times New Roman" panose="02020603050405020304" pitchFamily="18" charset="0"/>
                <a:cs typeface="Times New Roman" panose="02020603050405020304" pitchFamily="18" charset="0"/>
              </a:rPr>
              <a:t>Слобода вероисповести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poglavlja!$B$5</c:f>
              <c:strCache>
                <c:ptCount val="1"/>
                <c:pt idx="0">
                  <c:v>IV Слобода вероисповести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00C-444B-B5BF-641AB2A5859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00C-444B-B5BF-641AB2A5859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A00C-444B-B5BF-641AB2A58598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0C-444B-B5BF-641AB2A5859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0C-444B-B5BF-641AB2A58598}"/>
                </c:ext>
              </c:extLst>
            </c:dLbl>
            <c:dLbl>
              <c:idx val="3"/>
              <c:layout>
                <c:manualLayout>
                  <c:x val="5.2335312594122461E-2"/>
                  <c:y val="-6.9988334791484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00C-444B-B5BF-641AB2A5859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0C-444B-B5BF-641AB2A5859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poglavlja!$C$5:$G$5</c:f>
              <c:numCache>
                <c:formatCode>0.00%</c:formatCode>
                <c:ptCount val="5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0.33333333333333331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00C-444B-B5BF-641AB2A585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V </a:t>
            </a:r>
            <a:r>
              <a:rPr lang="sr-Cyrl-RS">
                <a:latin typeface="Times New Roman" panose="02020603050405020304" pitchFamily="18" charset="0"/>
                <a:cs typeface="Times New Roman" panose="02020603050405020304" pitchFamily="18" charset="0"/>
              </a:rPr>
              <a:t>Употреба језика и писма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poglavlja!$B$6</c:f>
              <c:strCache>
                <c:ptCount val="1"/>
                <c:pt idx="0">
                  <c:v>V Употреба језика и писма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873-48B5-97A7-0EC2E0CB5CF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873-48B5-97A7-0EC2E0CB5CF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9873-48B5-97A7-0EC2E0CB5CF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9873-48B5-97A7-0EC2E0CB5CF8}"/>
              </c:ext>
            </c:extLst>
          </c:dPt>
          <c:dLbls>
            <c:dLbl>
              <c:idx val="0"/>
              <c:layout>
                <c:manualLayout>
                  <c:x val="-1.666666666666667E-2"/>
                  <c:y val="2.314814814814814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873-48B5-97A7-0EC2E0CB5CF8}"/>
                </c:ext>
              </c:extLst>
            </c:dLbl>
            <c:dLbl>
              <c:idx val="1"/>
              <c:layout>
                <c:manualLayout>
                  <c:x val="2.777777777777779E-2"/>
                  <c:y val="-1.85185185185185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873-48B5-97A7-0EC2E0CB5CF8}"/>
                </c:ext>
              </c:extLst>
            </c:dLbl>
            <c:dLbl>
              <c:idx val="2"/>
              <c:layout>
                <c:manualLayout>
                  <c:x val="2.8064960629921264E-2"/>
                  <c:y val="-1.064085739282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873-48B5-97A7-0EC2E0CB5CF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873-48B5-97A7-0EC2E0CB5CF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73-48B5-97A7-0EC2E0CB5CF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poglavlja!$C$6:$G$6</c:f>
              <c:numCache>
                <c:formatCode>0.00%</c:formatCode>
                <c:ptCount val="5"/>
                <c:pt idx="0">
                  <c:v>0.7857142857142857</c:v>
                </c:pt>
                <c:pt idx="1">
                  <c:v>7.1428571428571425E-2</c:v>
                </c:pt>
                <c:pt idx="2">
                  <c:v>0.14285714285714285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873-48B5-97A7-0EC2E0CB5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VI </a:t>
            </a:r>
            <a:r>
              <a:rPr lang="sr-Cyrl-RS">
                <a:latin typeface="Times New Roman" panose="02020603050405020304" pitchFamily="18" charset="0"/>
                <a:cs typeface="Times New Roman" panose="02020603050405020304" pitchFamily="18" charset="0"/>
              </a:rPr>
              <a:t>Образовање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poglavlja!$B$7</c:f>
              <c:strCache>
                <c:ptCount val="1"/>
                <c:pt idx="0">
                  <c:v>VI Образовање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2F4-4BB3-9F67-934D10302C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2F4-4BB3-9F67-934D10302CF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E2F4-4BB3-9F67-934D10302CF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E2F4-4BB3-9F67-934D10302CF3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F4-4BB3-9F67-934D10302CF3}"/>
                </c:ext>
              </c:extLst>
            </c:dLbl>
            <c:dLbl>
              <c:idx val="1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2F4-4BB3-9F67-934D10302CF3}"/>
                </c:ext>
              </c:extLst>
            </c:dLbl>
            <c:dLbl>
              <c:idx val="2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2F4-4BB3-9F67-934D10302CF3}"/>
                </c:ext>
              </c:extLst>
            </c:dLbl>
            <c:dLbl>
              <c:idx val="3"/>
              <c:layout>
                <c:manualLayout>
                  <c:x val="-5.06020467776671E-17"/>
                  <c:y val="-5.370569280343740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2F4-4BB3-9F67-934D10302CF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F4-4BB3-9F67-934D10302CF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poglavlja!$C$7:$G$7</c:f>
              <c:numCache>
                <c:formatCode>0.00%</c:formatCode>
                <c:ptCount val="5"/>
                <c:pt idx="0">
                  <c:v>0.72727272727272729</c:v>
                </c:pt>
                <c:pt idx="1">
                  <c:v>4.5454545454545456E-2</c:v>
                </c:pt>
                <c:pt idx="2">
                  <c:v>0.13636363636363635</c:v>
                </c:pt>
                <c:pt idx="3">
                  <c:v>9.0909090909090912E-2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2F4-4BB3-9F67-934D10302C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VII </a:t>
            </a:r>
            <a:r>
              <a:rPr lang="sr-Cyrl-RS">
                <a:latin typeface="Times New Roman" panose="02020603050405020304" pitchFamily="18" charset="0"/>
                <a:cs typeface="Times New Roman" panose="02020603050405020304" pitchFamily="18" charset="0"/>
              </a:rPr>
              <a:t>Демократска партиципација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poglavlja!$B$8</c:f>
              <c:strCache>
                <c:ptCount val="1"/>
                <c:pt idx="0">
                  <c:v>VII Демократска партиципација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C32D-4A5D-8586-E799A3F966AE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C32D-4A5D-8586-E799A3F966AE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C32D-4A5D-8586-E799A3F966A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C32D-4A5D-8586-E799A3F966AE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C32D-4A5D-8586-E799A3F966AE}"/>
              </c:ext>
            </c:extLst>
          </c:dPt>
          <c:dLbls>
            <c:dLbl>
              <c:idx val="0"/>
              <c:layout>
                <c:manualLayout>
                  <c:x val="1.3888670166229224E-2"/>
                  <c:y val="-1.38888888888888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32D-4A5D-8586-E799A3F966A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2D-4A5D-8586-E799A3F966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2D-4A5D-8586-E799A3F966AE}"/>
                </c:ext>
              </c:extLst>
            </c:dLbl>
            <c:dLbl>
              <c:idx val="3"/>
              <c:layout>
                <c:manualLayout>
                  <c:x val="-1.2863880193609801E-2"/>
                  <c:y val="-1.95481282737519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32D-4A5D-8586-E799A3F966AE}"/>
                </c:ext>
              </c:extLst>
            </c:dLbl>
            <c:dLbl>
              <c:idx val="4"/>
              <c:layout>
                <c:manualLayout>
                  <c:x val="2.8237095363079619E-2"/>
                  <c:y val="-2.36920384951881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32D-4A5D-8586-E799A3F966A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poglavlja!$C$8:$G$8</c:f>
              <c:numCache>
                <c:formatCode>0.00%</c:formatCode>
                <c:ptCount val="5"/>
                <c:pt idx="0">
                  <c:v>0.5</c:v>
                </c:pt>
                <c:pt idx="1">
                  <c:v>0</c:v>
                </c:pt>
                <c:pt idx="2">
                  <c:v>0.25</c:v>
                </c:pt>
                <c:pt idx="3">
                  <c:v>0.25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32D-4A5D-8586-E799A3F966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latin typeface="Times New Roman" panose="02020603050405020304" pitchFamily="18" charset="0"/>
                <a:cs typeface="Times New Roman" panose="02020603050405020304" pitchFamily="18" charset="0"/>
              </a:rPr>
              <a:t>VIII </a:t>
            </a:r>
            <a:r>
              <a:rPr lang="sr-Cyrl-RS" sz="1400">
                <a:latin typeface="Times New Roman" panose="02020603050405020304" pitchFamily="18" charset="0"/>
                <a:cs typeface="Times New Roman" panose="02020603050405020304" pitchFamily="18" charset="0"/>
              </a:rPr>
              <a:t>Одговарајућа заступљеност припадника националних мањина у јавном сектору и јавним предузећима</a:t>
            </a:r>
          </a:p>
        </c:rich>
      </c:tx>
      <c:layout>
        <c:manualLayout>
          <c:xMode val="edge"/>
          <c:yMode val="edge"/>
          <c:x val="0.12776728715999008"/>
          <c:y val="3.101487004281029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55718210878513E-2"/>
          <c:y val="0.38371336724618071"/>
          <c:w val="0.9544659253264155"/>
          <c:h val="0.56043829465429007"/>
        </c:manualLayout>
      </c:layout>
      <c:pie3DChart>
        <c:varyColors val="1"/>
        <c:ser>
          <c:idx val="0"/>
          <c:order val="0"/>
          <c:tx>
            <c:strRef>
              <c:f>poglavlja!$B$9</c:f>
              <c:strCache>
                <c:ptCount val="1"/>
                <c:pt idx="0">
                  <c:v>VIII Одговарајућа заступљеност припадника националних мањина у јавном сектору и јавним предузећима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52DF-40A6-8BBA-A2705766E2A2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52DF-40A6-8BBA-A2705766E2A2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52DF-40A6-8BBA-A2705766E2A2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52DF-40A6-8BBA-A2705766E2A2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2DF-40A6-8BBA-A2705766E2A2}"/>
              </c:ext>
            </c:extLst>
          </c:dPt>
          <c:dLbls>
            <c:dLbl>
              <c:idx val="0"/>
              <c:layout>
                <c:manualLayout>
                  <c:x val="-3.5519125683060114E-2"/>
                  <c:y val="5.0574712643678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2DF-40A6-8BBA-A2705766E2A2}"/>
                </c:ext>
              </c:extLst>
            </c:dLbl>
            <c:dLbl>
              <c:idx val="1"/>
              <c:layout>
                <c:manualLayout>
                  <c:x val="-8.6931869582165498E-3"/>
                  <c:y val="-2.95597760742663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2DF-40A6-8BBA-A2705766E2A2}"/>
                </c:ext>
              </c:extLst>
            </c:dLbl>
            <c:dLbl>
              <c:idx val="2"/>
              <c:layout>
                <c:manualLayout>
                  <c:x val="1.3661202185792349E-2"/>
                  <c:y val="-9.195402298850576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2DF-40A6-8BBA-A2705766E2A2}"/>
                </c:ext>
              </c:extLst>
            </c:dLbl>
            <c:dLbl>
              <c:idx val="3"/>
              <c:layout>
                <c:manualLayout>
                  <c:x val="3.8251150983176288E-2"/>
                  <c:y val="-1.83908045977011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2DF-40A6-8BBA-A2705766E2A2}"/>
                </c:ext>
              </c:extLst>
            </c:dLbl>
            <c:dLbl>
              <c:idx val="4"/>
              <c:layout>
                <c:manualLayout>
                  <c:x val="2.9408050428122716E-2"/>
                  <c:y val="5.454973300751200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2DF-40A6-8BBA-A2705766E2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latin typeface="+mn-lt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poglavlja!$C$9:$G$9</c:f>
              <c:numCache>
                <c:formatCode>0.00%</c:formatCode>
                <c:ptCount val="5"/>
                <c:pt idx="0">
                  <c:v>0.80952380952380953</c:v>
                </c:pt>
                <c:pt idx="1">
                  <c:v>4.7619047619047616E-2</c:v>
                </c:pt>
                <c:pt idx="2">
                  <c:v>4.7619047619047616E-2</c:v>
                </c:pt>
                <c:pt idx="3">
                  <c:v>9.5238095238095233E-2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DF-40A6-8BBA-A2705766E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IX </a:t>
            </a:r>
            <a:r>
              <a:rPr lang="sr-Cyrl-RS">
                <a:latin typeface="Times New Roman" panose="02020603050405020304" pitchFamily="18" charset="0"/>
                <a:cs typeface="Times New Roman" panose="02020603050405020304" pitchFamily="18" charset="0"/>
              </a:rPr>
              <a:t>Национални савети националних мањина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poglavlja!$B$10</c:f>
              <c:strCache>
                <c:ptCount val="1"/>
                <c:pt idx="0">
                  <c:v>IX Национални савети националних мањина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2321-49C3-8697-D7BE255D47DF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2321-49C3-8697-D7BE255D47DF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2321-49C3-8697-D7BE255D47DF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2321-49C3-8697-D7BE255D47D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21-49C3-8697-D7BE255D47DF}"/>
                </c:ext>
              </c:extLst>
            </c:dLbl>
            <c:dLbl>
              <c:idx val="1"/>
              <c:layout>
                <c:manualLayout>
                  <c:x val="2.815529308836396E-2"/>
                  <c:y val="-1.22178477690288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21-49C3-8697-D7BE255D47D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21-49C3-8697-D7BE255D47D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21-49C3-8697-D7BE255D47D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21-49C3-8697-D7BE255D47D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poglavlja!$C$10:$G$10</c:f>
              <c:numCache>
                <c:formatCode>0.00%</c:formatCode>
                <c:ptCount val="5"/>
                <c:pt idx="0">
                  <c:v>0.8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321-49C3-8697-D7BE255D47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X </a:t>
            </a:r>
            <a:r>
              <a:rPr lang="sr-Cyrl-RS">
                <a:latin typeface="Times New Roman" panose="02020603050405020304" pitchFamily="18" charset="0"/>
                <a:cs typeface="Times New Roman" panose="02020603050405020304" pitchFamily="18" charset="0"/>
              </a:rPr>
              <a:t>Економски положај мањинских заједница</a:t>
            </a:r>
          </a:p>
        </c:rich>
      </c:tx>
      <c:layout>
        <c:manualLayout>
          <c:xMode val="edge"/>
          <c:yMode val="edge"/>
          <c:x val="0.11352113014789944"/>
          <c:y val="3.714403330094198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poglavlja!$B$11</c:f>
              <c:strCache>
                <c:ptCount val="1"/>
                <c:pt idx="0">
                  <c:v>X Економски положај мањинских заједница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ACA4-4D4B-9F23-578B494092C3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ACA4-4D4B-9F23-578B494092C3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ACA4-4D4B-9F23-578B494092C3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A4-4D4B-9F23-578B494092C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A4-4D4B-9F23-578B494092C3}"/>
                </c:ext>
              </c:extLst>
            </c:dLbl>
            <c:dLbl>
              <c:idx val="2"/>
              <c:layout>
                <c:manualLayout>
                  <c:x val="3.333340741152286E-2"/>
                  <c:y val="-1.430513083239206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A4-4D4B-9F23-578B494092C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A4-4D4B-9F23-578B494092C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A4-4D4B-9F23-578B494092C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poglavlja!$C$11:$G$11</c:f>
              <c:numCache>
                <c:formatCode>0.00%</c:formatCode>
                <c:ptCount val="5"/>
                <c:pt idx="0">
                  <c:v>0.8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A4-4D4B-9F23-578B49409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XI </a:t>
            </a:r>
            <a:r>
              <a:rPr lang="sr-Cyrl-RS">
                <a:latin typeface="Times New Roman" panose="02020603050405020304" pitchFamily="18" charset="0"/>
                <a:cs typeface="Times New Roman" panose="02020603050405020304" pitchFamily="18" charset="0"/>
              </a:rPr>
              <a:t>Међународна сарадња</a:t>
            </a:r>
          </a:p>
        </c:rich>
      </c:tx>
      <c:layout>
        <c:manualLayout>
          <c:xMode val="edge"/>
          <c:yMode val="edge"/>
          <c:x val="0.18872616027039429"/>
          <c:y val="8.1202980596963389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poglavlja!$B$12</c:f>
              <c:strCache>
                <c:ptCount val="1"/>
                <c:pt idx="0">
                  <c:v>XI Међународна сарадња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E24-42EC-958F-26521875939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5E24-42EC-958F-26521875939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5E24-42EC-958F-26521875939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5E24-42EC-958F-26521875939C}"/>
              </c:ext>
            </c:extLst>
          </c:dPt>
          <c:dLbls>
            <c:dLbl>
              <c:idx val="0"/>
              <c:layout>
                <c:manualLayout>
                  <c:x val="2.1003305026823977E-2"/>
                  <c:y val="2.94193496685596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24-42EC-958F-26521875939C}"/>
                </c:ext>
              </c:extLst>
            </c:dLbl>
            <c:dLbl>
              <c:idx val="1"/>
              <c:layout>
                <c:manualLayout>
                  <c:x val="-3.6843558942765954E-2"/>
                  <c:y val="-0.1045902915336194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24-42EC-958F-26521875939C}"/>
                </c:ext>
              </c:extLst>
            </c:dLbl>
            <c:dLbl>
              <c:idx val="2"/>
              <c:layout>
                <c:manualLayout>
                  <c:x val="-2.1157042869641299E-3"/>
                  <c:y val="-8.56561679790026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24-42EC-958F-2652187593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24-42EC-958F-2652187593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24-42EC-958F-26521875939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poglavlja!$C$12:$G$12</c:f>
              <c:numCache>
                <c:formatCode>0.00%</c:formatCode>
                <c:ptCount val="5"/>
                <c:pt idx="0">
                  <c:v>0.66666666666666663</c:v>
                </c:pt>
                <c:pt idx="1">
                  <c:v>0.16666666666666666</c:v>
                </c:pt>
                <c:pt idx="2">
                  <c:v>0</c:v>
                </c:pt>
                <c:pt idx="3">
                  <c:v>0.16666666666666666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E24-42EC-958F-2652187593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I</a:t>
            </a:r>
            <a:r>
              <a:rPr lang="en-U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sr-Cyrl-R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Лични статусни положај</a:t>
            </a:r>
            <a:endParaRPr lang="sr-Cyrl-R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53122652597717E-2"/>
          <c:y val="0.22214441432525853"/>
          <c:w val="0.89344262295081966"/>
          <c:h val="0.69099285003167721"/>
        </c:manualLayout>
      </c:layout>
      <c:pie3DChart>
        <c:varyColors val="1"/>
        <c:ser>
          <c:idx val="0"/>
          <c:order val="0"/>
          <c:tx>
            <c:strRef>
              <c:f>poglavlja!$B$2</c:f>
              <c:strCache>
                <c:ptCount val="1"/>
                <c:pt idx="0">
                  <c:v>I Лични статусни положај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02A4-43D5-A3A5-01E150F25924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02A4-43D5-A3A5-01E150F25924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02A4-43D5-A3A5-01E150F25924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02A4-43D5-A3A5-01E150F25924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02A4-43D5-A3A5-01E150F2592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A4-43D5-A3A5-01E150F25924}"/>
                </c:ext>
              </c:extLst>
            </c:dLbl>
            <c:dLbl>
              <c:idx val="2"/>
              <c:layout>
                <c:manualLayout>
                  <c:x val="2.185792349726777E-2"/>
                  <c:y val="-9.195402298850576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A4-43D5-A3A5-01E150F2592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A4-43D5-A3A5-01E150F2592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A4-43D5-A3A5-01E150F2592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poglavlja!$C$2:$G$2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2A4-43D5-A3A5-01E150F25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nosioci!$B$11</c:f>
              <c:strCache>
                <c:ptCount val="1"/>
                <c:pt idx="0">
                  <c:v>Министарство културе и информисања 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BB2E-4C43-B905-115C17297905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BB2E-4C43-B905-115C17297905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BB2E-4C43-B905-115C17297905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BB2E-4C43-B905-115C17297905}"/>
              </c:ext>
            </c:extLst>
          </c:dPt>
          <c:dLbls>
            <c:dLbl>
              <c:idx val="0"/>
              <c:layout>
                <c:manualLayout>
                  <c:x val="8.7761434964395049E-2"/>
                  <c:y val="-4.8041379088178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2E-4C43-B905-115C17297905}"/>
                </c:ext>
              </c:extLst>
            </c:dLbl>
            <c:dLbl>
              <c:idx val="1"/>
              <c:layout>
                <c:manualLayout>
                  <c:x val="3.1626539901411566E-2"/>
                  <c:y val="-6.420282034968470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2E-4C43-B905-115C1729790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2E-4C43-B905-115C1729790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2E-4C43-B905-115C1729790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2E-4C43-B905-115C17297905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nosioci!$C$11:$G$11</c:f>
              <c:numCache>
                <c:formatCode>0.00%</c:formatCode>
                <c:ptCount val="5"/>
                <c:pt idx="0">
                  <c:v>0.8571428571428571</c:v>
                </c:pt>
                <c:pt idx="1">
                  <c:v>0.14285714285714285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B2E-4C43-B905-115C1729790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FA9-437C-93AF-A70853899A0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FA9-437C-93AF-A70853899A0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DFA9-437C-93AF-A70853899A0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DFA9-437C-93AF-A70853899A0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DFA9-437C-93AF-A70853899A00}"/>
              </c:ext>
            </c:extLst>
          </c:dPt>
          <c:dLbls>
            <c:dLbl>
              <c:idx val="0"/>
              <c:layout>
                <c:manualLayout>
                  <c:x val="4.9606400682887859E-2"/>
                  <c:y val="-8.229668659838572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A9-437C-93AF-A70853899A00}"/>
                </c:ext>
              </c:extLst>
            </c:dLbl>
            <c:dLbl>
              <c:idx val="1"/>
              <c:layout>
                <c:manualLayout>
                  <c:x val="-8.2164292075380188E-3"/>
                  <c:y val="-3.044501016320330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A9-437C-93AF-A70853899A00}"/>
                </c:ext>
              </c:extLst>
            </c:dLbl>
            <c:dLbl>
              <c:idx val="2"/>
              <c:layout>
                <c:manualLayout>
                  <c:x val="-4.967800568232935E-2"/>
                  <c:y val="-2.99263907800998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006437713212308"/>
                      <c:h val="0.125313283208020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FA9-437C-93AF-A70853899A00}"/>
                </c:ext>
              </c:extLst>
            </c:dLbl>
            <c:dLbl>
              <c:idx val="3"/>
              <c:layout>
                <c:manualLayout>
                  <c:x val="8.8168680951157784E-3"/>
                  <c:y val="-2.488149507627335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A9-437C-93AF-A70853899A0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A9-437C-93AF-A70853899A00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poglavlja!$C$13:$G$13</c:f>
              <c:numCache>
                <c:formatCode>0.00%</c:formatCode>
                <c:ptCount val="5"/>
                <c:pt idx="0">
                  <c:v>0.77391304347826084</c:v>
                </c:pt>
                <c:pt idx="1">
                  <c:v>6.9565217391304349E-2</c:v>
                </c:pt>
                <c:pt idx="2">
                  <c:v>9.5652173913043481E-2</c:v>
                </c:pt>
                <c:pt idx="3">
                  <c:v>6.9565217391304349E-2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FA9-437C-93AF-A70853899A0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FA9-437C-93AF-A70853899A0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FA9-437C-93AF-A70853899A0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DFA9-437C-93AF-A70853899A0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DFA9-437C-93AF-A70853899A0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DFA9-437C-93AF-A70853899A00}"/>
              </c:ext>
            </c:extLst>
          </c:dPt>
          <c:dLbls>
            <c:dLbl>
              <c:idx val="0"/>
              <c:layout>
                <c:manualLayout>
                  <c:x val="4.9606400682887859E-2"/>
                  <c:y val="-8.229668659838572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A9-437C-93AF-A70853899A00}"/>
                </c:ext>
              </c:extLst>
            </c:dLbl>
            <c:dLbl>
              <c:idx val="1"/>
              <c:layout>
                <c:manualLayout>
                  <c:x val="-8.2164292075380188E-3"/>
                  <c:y val="-3.044501016320330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A9-437C-93AF-A70853899A00}"/>
                </c:ext>
              </c:extLst>
            </c:dLbl>
            <c:dLbl>
              <c:idx val="2"/>
              <c:layout>
                <c:manualLayout>
                  <c:x val="-4.967800568232935E-2"/>
                  <c:y val="-2.99263907800998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006437713212308"/>
                      <c:h val="0.125313283208020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FA9-437C-93AF-A70853899A00}"/>
                </c:ext>
              </c:extLst>
            </c:dLbl>
            <c:dLbl>
              <c:idx val="3"/>
              <c:layout>
                <c:manualLayout>
                  <c:x val="8.8168680951157784E-3"/>
                  <c:y val="-2.488149507627335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A9-437C-93AF-A70853899A0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A9-437C-93AF-A70853899A00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poglavlja!$C$13:$G$13</c:f>
              <c:numCache>
                <c:formatCode>0.00%</c:formatCode>
                <c:ptCount val="5"/>
                <c:pt idx="0">
                  <c:v>0.77391304347826084</c:v>
                </c:pt>
                <c:pt idx="1">
                  <c:v>6.9565217391304349E-2</c:v>
                </c:pt>
                <c:pt idx="2">
                  <c:v>9.5652173913043481E-2</c:v>
                </c:pt>
                <c:pt idx="3">
                  <c:v>6.9565217391304349E-2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FA9-437C-93AF-A70853899A0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6.xml"/><Relationship Id="rId13" Type="http://schemas.openxmlformats.org/officeDocument/2006/relationships/chart" Target="../charts/chart91.xml"/><Relationship Id="rId3" Type="http://schemas.openxmlformats.org/officeDocument/2006/relationships/chart" Target="../charts/chart81.xml"/><Relationship Id="rId7" Type="http://schemas.openxmlformats.org/officeDocument/2006/relationships/chart" Target="../charts/chart85.xml"/><Relationship Id="rId12" Type="http://schemas.openxmlformats.org/officeDocument/2006/relationships/chart" Target="../charts/chart90.xml"/><Relationship Id="rId2" Type="http://schemas.openxmlformats.org/officeDocument/2006/relationships/chart" Target="../charts/chart80.xml"/><Relationship Id="rId1" Type="http://schemas.openxmlformats.org/officeDocument/2006/relationships/chart" Target="../charts/chart79.xml"/><Relationship Id="rId6" Type="http://schemas.openxmlformats.org/officeDocument/2006/relationships/chart" Target="../charts/chart84.xml"/><Relationship Id="rId11" Type="http://schemas.openxmlformats.org/officeDocument/2006/relationships/chart" Target="../charts/chart89.xml"/><Relationship Id="rId5" Type="http://schemas.openxmlformats.org/officeDocument/2006/relationships/chart" Target="../charts/chart83.xml"/><Relationship Id="rId10" Type="http://schemas.openxmlformats.org/officeDocument/2006/relationships/chart" Target="../charts/chart88.xml"/><Relationship Id="rId4" Type="http://schemas.openxmlformats.org/officeDocument/2006/relationships/chart" Target="../charts/chart82.xml"/><Relationship Id="rId9" Type="http://schemas.openxmlformats.org/officeDocument/2006/relationships/chart" Target="../charts/chart8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707497</xdr:colOff>
      <xdr:row>82</xdr:row>
      <xdr:rowOff>7407</xdr:rowOff>
    </xdr:from>
    <xdr:to>
      <xdr:col>8</xdr:col>
      <xdr:colOff>420687</xdr:colOff>
      <xdr:row>96</xdr:row>
      <xdr:rowOff>87311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635034</xdr:colOff>
      <xdr:row>82</xdr:row>
      <xdr:rowOff>234</xdr:rowOff>
    </xdr:from>
    <xdr:to>
      <xdr:col>12</xdr:col>
      <xdr:colOff>388938</xdr:colOff>
      <xdr:row>96</xdr:row>
      <xdr:rowOff>55560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7938</xdr:colOff>
      <xdr:row>98</xdr:row>
      <xdr:rowOff>21698</xdr:rowOff>
    </xdr:from>
    <xdr:to>
      <xdr:col>2</xdr:col>
      <xdr:colOff>500063</xdr:colOff>
      <xdr:row>112</xdr:row>
      <xdr:rowOff>127001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14288</xdr:colOff>
      <xdr:row>98</xdr:row>
      <xdr:rowOff>24871</xdr:rowOff>
    </xdr:from>
    <xdr:to>
      <xdr:col>8</xdr:col>
      <xdr:colOff>476250</xdr:colOff>
      <xdr:row>112</xdr:row>
      <xdr:rowOff>134937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665691</xdr:colOff>
      <xdr:row>98</xdr:row>
      <xdr:rowOff>41276</xdr:rowOff>
    </xdr:from>
    <xdr:to>
      <xdr:col>12</xdr:col>
      <xdr:colOff>341313</xdr:colOff>
      <xdr:row>112</xdr:row>
      <xdr:rowOff>127001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2117</xdr:colOff>
      <xdr:row>114</xdr:row>
      <xdr:rowOff>31750</xdr:rowOff>
    </xdr:from>
    <xdr:to>
      <xdr:col>2</xdr:col>
      <xdr:colOff>547689</xdr:colOff>
      <xdr:row>128</xdr:row>
      <xdr:rowOff>150813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12701</xdr:colOff>
      <xdr:row>114</xdr:row>
      <xdr:rowOff>24869</xdr:rowOff>
    </xdr:from>
    <xdr:to>
      <xdr:col>8</xdr:col>
      <xdr:colOff>500061</xdr:colOff>
      <xdr:row>128</xdr:row>
      <xdr:rowOff>119061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682625</xdr:colOff>
      <xdr:row>114</xdr:row>
      <xdr:rowOff>34926</xdr:rowOff>
    </xdr:from>
    <xdr:to>
      <xdr:col>12</xdr:col>
      <xdr:colOff>333374</xdr:colOff>
      <xdr:row>128</xdr:row>
      <xdr:rowOff>103186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15875</xdr:colOff>
      <xdr:row>130</xdr:row>
      <xdr:rowOff>38097</xdr:rowOff>
    </xdr:from>
    <xdr:to>
      <xdr:col>2</xdr:col>
      <xdr:colOff>579438</xdr:colOff>
      <xdr:row>144</xdr:row>
      <xdr:rowOff>150811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760941</xdr:colOff>
      <xdr:row>146</xdr:row>
      <xdr:rowOff>41805</xdr:rowOff>
    </xdr:from>
    <xdr:to>
      <xdr:col>12</xdr:col>
      <xdr:colOff>325437</xdr:colOff>
      <xdr:row>160</xdr:row>
      <xdr:rowOff>142875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124167</xdr:colOff>
      <xdr:row>129</xdr:row>
      <xdr:rowOff>72889</xdr:rowOff>
    </xdr:from>
    <xdr:to>
      <xdr:col>28</xdr:col>
      <xdr:colOff>397217</xdr:colOff>
      <xdr:row>145</xdr:row>
      <xdr:rowOff>99586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1057</xdr:colOff>
      <xdr:row>162</xdr:row>
      <xdr:rowOff>31750</xdr:rowOff>
    </xdr:from>
    <xdr:to>
      <xdr:col>2</xdr:col>
      <xdr:colOff>595313</xdr:colOff>
      <xdr:row>177</xdr:row>
      <xdr:rowOff>127000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276226</xdr:colOff>
      <xdr:row>179</xdr:row>
      <xdr:rowOff>26989</xdr:rowOff>
    </xdr:from>
    <xdr:to>
      <xdr:col>2</xdr:col>
      <xdr:colOff>579438</xdr:colOff>
      <xdr:row>194</xdr:row>
      <xdr:rowOff>127000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33868</xdr:colOff>
      <xdr:row>179</xdr:row>
      <xdr:rowOff>32807</xdr:rowOff>
    </xdr:from>
    <xdr:to>
      <xdr:col>8</xdr:col>
      <xdr:colOff>666750</xdr:colOff>
      <xdr:row>194</xdr:row>
      <xdr:rowOff>158750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863598</xdr:colOff>
      <xdr:row>179</xdr:row>
      <xdr:rowOff>33339</xdr:rowOff>
    </xdr:from>
    <xdr:to>
      <xdr:col>12</xdr:col>
      <xdr:colOff>388937</xdr:colOff>
      <xdr:row>194</xdr:row>
      <xdr:rowOff>134937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28</xdr:col>
      <xdr:colOff>442589</xdr:colOff>
      <xdr:row>108</xdr:row>
      <xdr:rowOff>117713</xdr:rowOff>
    </xdr:from>
    <xdr:to>
      <xdr:col>36</xdr:col>
      <xdr:colOff>142875</xdr:colOff>
      <xdr:row>124</xdr:row>
      <xdr:rowOff>79374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11113</xdr:colOff>
      <xdr:row>196</xdr:row>
      <xdr:rowOff>34396</xdr:rowOff>
    </xdr:from>
    <xdr:to>
      <xdr:col>2</xdr:col>
      <xdr:colOff>539750</xdr:colOff>
      <xdr:row>211</xdr:row>
      <xdr:rowOff>158750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41804</xdr:colOff>
      <xdr:row>196</xdr:row>
      <xdr:rowOff>22224</xdr:rowOff>
    </xdr:from>
    <xdr:to>
      <xdr:col>8</xdr:col>
      <xdr:colOff>698500</xdr:colOff>
      <xdr:row>211</xdr:row>
      <xdr:rowOff>79375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916516</xdr:colOff>
      <xdr:row>196</xdr:row>
      <xdr:rowOff>24871</xdr:rowOff>
    </xdr:from>
    <xdr:to>
      <xdr:col>12</xdr:col>
      <xdr:colOff>396875</xdr:colOff>
      <xdr:row>211</xdr:row>
      <xdr:rowOff>63500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15875</xdr:colOff>
      <xdr:row>213</xdr:row>
      <xdr:rowOff>7940</xdr:rowOff>
    </xdr:from>
    <xdr:to>
      <xdr:col>2</xdr:col>
      <xdr:colOff>563562</xdr:colOff>
      <xdr:row>227</xdr:row>
      <xdr:rowOff>31751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15345</xdr:colOff>
      <xdr:row>213</xdr:row>
      <xdr:rowOff>1059</xdr:rowOff>
    </xdr:from>
    <xdr:to>
      <xdr:col>8</xdr:col>
      <xdr:colOff>714375</xdr:colOff>
      <xdr:row>227</xdr:row>
      <xdr:rowOff>23814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17991</xdr:colOff>
      <xdr:row>228</xdr:row>
      <xdr:rowOff>31750</xdr:rowOff>
    </xdr:from>
    <xdr:to>
      <xdr:col>2</xdr:col>
      <xdr:colOff>523875</xdr:colOff>
      <xdr:row>243</xdr:row>
      <xdr:rowOff>63500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8</xdr:col>
      <xdr:colOff>952500</xdr:colOff>
      <xdr:row>213</xdr:row>
      <xdr:rowOff>15875</xdr:rowOff>
    </xdr:from>
    <xdr:to>
      <xdr:col>12</xdr:col>
      <xdr:colOff>349250</xdr:colOff>
      <xdr:row>227</xdr:row>
      <xdr:rowOff>0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</xdr:col>
      <xdr:colOff>15875</xdr:colOff>
      <xdr:row>228</xdr:row>
      <xdr:rowOff>47625</xdr:rowOff>
    </xdr:from>
    <xdr:to>
      <xdr:col>8</xdr:col>
      <xdr:colOff>650875</xdr:colOff>
      <xdr:row>243</xdr:row>
      <xdr:rowOff>79375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956733</xdr:colOff>
      <xdr:row>228</xdr:row>
      <xdr:rowOff>25400</xdr:rowOff>
    </xdr:from>
    <xdr:to>
      <xdr:col>12</xdr:col>
      <xdr:colOff>349250</xdr:colOff>
      <xdr:row>243</xdr:row>
      <xdr:rowOff>47626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31750</xdr:colOff>
      <xdr:row>244</xdr:row>
      <xdr:rowOff>142874</xdr:rowOff>
    </xdr:from>
    <xdr:to>
      <xdr:col>2</xdr:col>
      <xdr:colOff>539750</xdr:colOff>
      <xdr:row>260</xdr:row>
      <xdr:rowOff>79375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</xdr:col>
      <xdr:colOff>63500</xdr:colOff>
      <xdr:row>245</xdr:row>
      <xdr:rowOff>0</xdr:rowOff>
    </xdr:from>
    <xdr:to>
      <xdr:col>8</xdr:col>
      <xdr:colOff>650875</xdr:colOff>
      <xdr:row>260</xdr:row>
      <xdr:rowOff>79375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941917</xdr:colOff>
      <xdr:row>245</xdr:row>
      <xdr:rowOff>47626</xdr:rowOff>
    </xdr:from>
    <xdr:to>
      <xdr:col>12</xdr:col>
      <xdr:colOff>365125</xdr:colOff>
      <xdr:row>260</xdr:row>
      <xdr:rowOff>47625</xdr:rowOff>
    </xdr:to>
    <xdr:graphicFrame macro="">
      <xdr:nvGraphicFramePr>
        <xdr:cNvPr id="63" name="Chart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43391</xdr:colOff>
      <xdr:row>261</xdr:row>
      <xdr:rowOff>63500</xdr:rowOff>
    </xdr:from>
    <xdr:to>
      <xdr:col>2</xdr:col>
      <xdr:colOff>619125</xdr:colOff>
      <xdr:row>278</xdr:row>
      <xdr:rowOff>0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8</xdr:col>
      <xdr:colOff>974725</xdr:colOff>
      <xdr:row>261</xdr:row>
      <xdr:rowOff>138641</xdr:rowOff>
    </xdr:from>
    <xdr:to>
      <xdr:col>12</xdr:col>
      <xdr:colOff>508000</xdr:colOff>
      <xdr:row>278</xdr:row>
      <xdr:rowOff>0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44450</xdr:colOff>
      <xdr:row>279</xdr:row>
      <xdr:rowOff>96308</xdr:rowOff>
    </xdr:from>
    <xdr:to>
      <xdr:col>2</xdr:col>
      <xdr:colOff>698500</xdr:colOff>
      <xdr:row>295</xdr:row>
      <xdr:rowOff>130175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3</xdr:col>
      <xdr:colOff>180975</xdr:colOff>
      <xdr:row>279</xdr:row>
      <xdr:rowOff>91017</xdr:rowOff>
    </xdr:from>
    <xdr:to>
      <xdr:col>9</xdr:col>
      <xdr:colOff>95250</xdr:colOff>
      <xdr:row>295</xdr:row>
      <xdr:rowOff>124884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3</xdr:col>
      <xdr:colOff>213783</xdr:colOff>
      <xdr:row>297</xdr:row>
      <xdr:rowOff>104774</xdr:rowOff>
    </xdr:from>
    <xdr:to>
      <xdr:col>9</xdr:col>
      <xdr:colOff>112184</xdr:colOff>
      <xdr:row>313</xdr:row>
      <xdr:rowOff>138642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345017</xdr:colOff>
      <xdr:row>298</xdr:row>
      <xdr:rowOff>19050</xdr:rowOff>
    </xdr:from>
    <xdr:to>
      <xdr:col>14</xdr:col>
      <xdr:colOff>354542</xdr:colOff>
      <xdr:row>314</xdr:row>
      <xdr:rowOff>52917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5668</xdr:colOff>
      <xdr:row>333</xdr:row>
      <xdr:rowOff>40762</xdr:rowOff>
    </xdr:from>
    <xdr:to>
      <xdr:col>2</xdr:col>
      <xdr:colOff>707343</xdr:colOff>
      <xdr:row>349</xdr:row>
      <xdr:rowOff>71215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269875</xdr:colOff>
      <xdr:row>315</xdr:row>
      <xdr:rowOff>47625</xdr:rowOff>
    </xdr:from>
    <xdr:to>
      <xdr:col>3</xdr:col>
      <xdr:colOff>94192</xdr:colOff>
      <xdr:row>331</xdr:row>
      <xdr:rowOff>81492</xdr:rowOff>
    </xdr:to>
    <xdr:graphicFrame macro="">
      <xdr:nvGraphicFramePr>
        <xdr:cNvPr id="82" name="Chart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3</xdr:col>
      <xdr:colOff>269875</xdr:colOff>
      <xdr:row>315</xdr:row>
      <xdr:rowOff>47625</xdr:rowOff>
    </xdr:from>
    <xdr:to>
      <xdr:col>9</xdr:col>
      <xdr:colOff>158750</xdr:colOff>
      <xdr:row>331</xdr:row>
      <xdr:rowOff>81492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9</xdr:col>
      <xdr:colOff>381000</xdr:colOff>
      <xdr:row>315</xdr:row>
      <xdr:rowOff>47625</xdr:rowOff>
    </xdr:from>
    <xdr:to>
      <xdr:col>14</xdr:col>
      <xdr:colOff>365125</xdr:colOff>
      <xdr:row>331</xdr:row>
      <xdr:rowOff>81492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3</xdr:col>
      <xdr:colOff>238125</xdr:colOff>
      <xdr:row>333</xdr:row>
      <xdr:rowOff>63500</xdr:rowOff>
    </xdr:from>
    <xdr:to>
      <xdr:col>9</xdr:col>
      <xdr:colOff>237067</xdr:colOff>
      <xdr:row>349</xdr:row>
      <xdr:rowOff>97367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9</xdr:col>
      <xdr:colOff>412750</xdr:colOff>
      <xdr:row>333</xdr:row>
      <xdr:rowOff>63500</xdr:rowOff>
    </xdr:from>
    <xdr:to>
      <xdr:col>14</xdr:col>
      <xdr:colOff>396875</xdr:colOff>
      <xdr:row>349</xdr:row>
      <xdr:rowOff>97367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15875</xdr:colOff>
      <xdr:row>350</xdr:row>
      <xdr:rowOff>111125</xdr:rowOff>
    </xdr:from>
    <xdr:to>
      <xdr:col>3</xdr:col>
      <xdr:colOff>15875</xdr:colOff>
      <xdr:row>366</xdr:row>
      <xdr:rowOff>144992</xdr:rowOff>
    </xdr:to>
    <xdr:graphicFrame macro="">
      <xdr:nvGraphicFramePr>
        <xdr:cNvPr id="93" name="Chart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3</xdr:col>
      <xdr:colOff>254000</xdr:colOff>
      <xdr:row>350</xdr:row>
      <xdr:rowOff>142875</xdr:rowOff>
    </xdr:from>
    <xdr:to>
      <xdr:col>9</xdr:col>
      <xdr:colOff>252942</xdr:colOff>
      <xdr:row>367</xdr:row>
      <xdr:rowOff>17992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9</xdr:col>
      <xdr:colOff>454026</xdr:colOff>
      <xdr:row>351</xdr:row>
      <xdr:rowOff>15875</xdr:rowOff>
    </xdr:from>
    <xdr:to>
      <xdr:col>14</xdr:col>
      <xdr:colOff>463551</xdr:colOff>
      <xdr:row>367</xdr:row>
      <xdr:rowOff>49744</xdr:rowOff>
    </xdr:to>
    <xdr:graphicFrame macro="">
      <xdr:nvGraphicFramePr>
        <xdr:cNvPr id="102" name="Chart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</xdr:col>
      <xdr:colOff>6349</xdr:colOff>
      <xdr:row>82</xdr:row>
      <xdr:rowOff>6350</xdr:rowOff>
    </xdr:from>
    <xdr:to>
      <xdr:col>2</xdr:col>
      <xdr:colOff>468312</xdr:colOff>
      <xdr:row>96</xdr:row>
      <xdr:rowOff>95250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3</xdr:col>
      <xdr:colOff>28577</xdr:colOff>
      <xdr:row>130</xdr:row>
      <xdr:rowOff>31220</xdr:rowOff>
    </xdr:from>
    <xdr:to>
      <xdr:col>8</xdr:col>
      <xdr:colOff>579438</xdr:colOff>
      <xdr:row>144</xdr:row>
      <xdr:rowOff>79375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8</xdr:col>
      <xdr:colOff>713317</xdr:colOff>
      <xdr:row>130</xdr:row>
      <xdr:rowOff>30161</xdr:rowOff>
    </xdr:from>
    <xdr:to>
      <xdr:col>12</xdr:col>
      <xdr:colOff>325437</xdr:colOff>
      <xdr:row>144</xdr:row>
      <xdr:rowOff>111125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12</xdr:col>
      <xdr:colOff>110068</xdr:colOff>
      <xdr:row>0</xdr:row>
      <xdr:rowOff>46568</xdr:rowOff>
    </xdr:from>
    <xdr:to>
      <xdr:col>19</xdr:col>
      <xdr:colOff>414868</xdr:colOff>
      <xdr:row>8</xdr:row>
      <xdr:rowOff>97368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12</xdr:col>
      <xdr:colOff>112185</xdr:colOff>
      <xdr:row>57</xdr:row>
      <xdr:rowOff>162984</xdr:rowOff>
    </xdr:from>
    <xdr:to>
      <xdr:col>19</xdr:col>
      <xdr:colOff>416985</xdr:colOff>
      <xdr:row>73</xdr:row>
      <xdr:rowOff>47626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12</xdr:col>
      <xdr:colOff>101601</xdr:colOff>
      <xdr:row>8</xdr:row>
      <xdr:rowOff>165102</xdr:rowOff>
    </xdr:from>
    <xdr:to>
      <xdr:col>19</xdr:col>
      <xdr:colOff>412750</xdr:colOff>
      <xdr:row>24</xdr:row>
      <xdr:rowOff>174626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12</xdr:col>
      <xdr:colOff>95250</xdr:colOff>
      <xdr:row>25</xdr:row>
      <xdr:rowOff>111124</xdr:rowOff>
    </xdr:from>
    <xdr:to>
      <xdr:col>19</xdr:col>
      <xdr:colOff>400050</xdr:colOff>
      <xdr:row>41</xdr:row>
      <xdr:rowOff>15875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12</xdr:col>
      <xdr:colOff>86783</xdr:colOff>
      <xdr:row>41</xdr:row>
      <xdr:rowOff>116416</xdr:rowOff>
    </xdr:from>
    <xdr:to>
      <xdr:col>19</xdr:col>
      <xdr:colOff>391583</xdr:colOff>
      <xdr:row>57</xdr:row>
      <xdr:rowOff>47625</xdr:rowOff>
    </xdr:to>
    <xdr:graphicFrame macro="">
      <xdr:nvGraphicFramePr>
        <xdr:cNvPr id="62" name="Chart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12</xdr:col>
      <xdr:colOff>600998</xdr:colOff>
      <xdr:row>74</xdr:row>
      <xdr:rowOff>26971</xdr:rowOff>
    </xdr:from>
    <xdr:to>
      <xdr:col>20</xdr:col>
      <xdr:colOff>286673</xdr:colOff>
      <xdr:row>89</xdr:row>
      <xdr:rowOff>50254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125839</xdr:colOff>
      <xdr:row>91</xdr:row>
      <xdr:rowOff>133453</xdr:rowOff>
    </xdr:from>
    <xdr:to>
      <xdr:col>20</xdr:col>
      <xdr:colOff>408414</xdr:colOff>
      <xdr:row>108</xdr:row>
      <xdr:rowOff>5155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19</xdr:col>
      <xdr:colOff>584200</xdr:colOff>
      <xdr:row>0</xdr:row>
      <xdr:rowOff>76199</xdr:rowOff>
    </xdr:from>
    <xdr:to>
      <xdr:col>27</xdr:col>
      <xdr:colOff>279400</xdr:colOff>
      <xdr:row>8</xdr:row>
      <xdr:rowOff>126999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19</xdr:col>
      <xdr:colOff>584200</xdr:colOff>
      <xdr:row>9</xdr:row>
      <xdr:rowOff>33868</xdr:rowOff>
    </xdr:from>
    <xdr:to>
      <xdr:col>27</xdr:col>
      <xdr:colOff>279400</xdr:colOff>
      <xdr:row>24</xdr:row>
      <xdr:rowOff>158750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19</xdr:col>
      <xdr:colOff>607484</xdr:colOff>
      <xdr:row>25</xdr:row>
      <xdr:rowOff>71967</xdr:rowOff>
    </xdr:from>
    <xdr:to>
      <xdr:col>27</xdr:col>
      <xdr:colOff>302684</xdr:colOff>
      <xdr:row>41</xdr:row>
      <xdr:rowOff>0</xdr:rowOff>
    </xdr:to>
    <xdr:graphicFrame macro="">
      <xdr:nvGraphicFramePr>
        <xdr:cNvPr id="72" name="Chart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19</xdr:col>
      <xdr:colOff>597958</xdr:colOff>
      <xdr:row>41</xdr:row>
      <xdr:rowOff>103718</xdr:rowOff>
    </xdr:from>
    <xdr:to>
      <xdr:col>27</xdr:col>
      <xdr:colOff>293158</xdr:colOff>
      <xdr:row>56</xdr:row>
      <xdr:rowOff>174626</xdr:rowOff>
    </xdr:to>
    <xdr:graphicFrame macro="">
      <xdr:nvGraphicFramePr>
        <xdr:cNvPr id="73" name="Chart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19</xdr:col>
      <xdr:colOff>601134</xdr:colOff>
      <xdr:row>57</xdr:row>
      <xdr:rowOff>175683</xdr:rowOff>
    </xdr:from>
    <xdr:to>
      <xdr:col>27</xdr:col>
      <xdr:colOff>296334</xdr:colOff>
      <xdr:row>73</xdr:row>
      <xdr:rowOff>47625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20</xdr:col>
      <xdr:colOff>508000</xdr:colOff>
      <xdr:row>74</xdr:row>
      <xdr:rowOff>40216</xdr:rowOff>
    </xdr:from>
    <xdr:to>
      <xdr:col>28</xdr:col>
      <xdr:colOff>193675</xdr:colOff>
      <xdr:row>89</xdr:row>
      <xdr:rowOff>15874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20</xdr:col>
      <xdr:colOff>501650</xdr:colOff>
      <xdr:row>90</xdr:row>
      <xdr:rowOff>30692</xdr:rowOff>
    </xdr:from>
    <xdr:to>
      <xdr:col>28</xdr:col>
      <xdr:colOff>187325</xdr:colOff>
      <xdr:row>106</xdr:row>
      <xdr:rowOff>64558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27</xdr:col>
      <xdr:colOff>440267</xdr:colOff>
      <xdr:row>0</xdr:row>
      <xdr:rowOff>84667</xdr:rowOff>
    </xdr:from>
    <xdr:to>
      <xdr:col>35</xdr:col>
      <xdr:colOff>135467</xdr:colOff>
      <xdr:row>8</xdr:row>
      <xdr:rowOff>135467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27</xdr:col>
      <xdr:colOff>448734</xdr:colOff>
      <xdr:row>9</xdr:row>
      <xdr:rowOff>50800</xdr:rowOff>
    </xdr:from>
    <xdr:to>
      <xdr:col>35</xdr:col>
      <xdr:colOff>143934</xdr:colOff>
      <xdr:row>24</xdr:row>
      <xdr:rowOff>174625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27</xdr:col>
      <xdr:colOff>400050</xdr:colOff>
      <xdr:row>25</xdr:row>
      <xdr:rowOff>89959</xdr:rowOff>
    </xdr:from>
    <xdr:to>
      <xdr:col>35</xdr:col>
      <xdr:colOff>95250</xdr:colOff>
      <xdr:row>40</xdr:row>
      <xdr:rowOff>158751</xdr:rowOff>
    </xdr:to>
    <xdr:graphicFrame macro="">
      <xdr:nvGraphicFramePr>
        <xdr:cNvPr id="83" name="Chart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27</xdr:col>
      <xdr:colOff>393700</xdr:colOff>
      <xdr:row>41</xdr:row>
      <xdr:rowOff>137583</xdr:rowOff>
    </xdr:from>
    <xdr:to>
      <xdr:col>34</xdr:col>
      <xdr:colOff>603250</xdr:colOff>
      <xdr:row>56</xdr:row>
      <xdr:rowOff>158750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27</xdr:col>
      <xdr:colOff>456142</xdr:colOff>
      <xdr:row>58</xdr:row>
      <xdr:rowOff>16933</xdr:rowOff>
    </xdr:from>
    <xdr:to>
      <xdr:col>35</xdr:col>
      <xdr:colOff>31750</xdr:colOff>
      <xdr:row>73</xdr:row>
      <xdr:rowOff>15875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28</xdr:col>
      <xdr:colOff>361950</xdr:colOff>
      <xdr:row>74</xdr:row>
      <xdr:rowOff>25399</xdr:rowOff>
    </xdr:from>
    <xdr:to>
      <xdr:col>36</xdr:col>
      <xdr:colOff>57150</xdr:colOff>
      <xdr:row>89</xdr:row>
      <xdr:rowOff>-1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28</xdr:col>
      <xdr:colOff>359834</xdr:colOff>
      <xdr:row>90</xdr:row>
      <xdr:rowOff>23284</xdr:rowOff>
    </xdr:from>
    <xdr:to>
      <xdr:col>36</xdr:col>
      <xdr:colOff>55034</xdr:colOff>
      <xdr:row>106</xdr:row>
      <xdr:rowOff>57150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</xdr:col>
      <xdr:colOff>7937</xdr:colOff>
      <xdr:row>146</xdr:row>
      <xdr:rowOff>25399</xdr:rowOff>
    </xdr:from>
    <xdr:to>
      <xdr:col>2</xdr:col>
      <xdr:colOff>579438</xdr:colOff>
      <xdr:row>161</xdr:row>
      <xdr:rowOff>7938</xdr:rowOff>
    </xdr:to>
    <xdr:graphicFrame macro="">
      <xdr:nvGraphicFramePr>
        <xdr:cNvPr id="92" name="Chart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3</xdr:col>
      <xdr:colOff>34925</xdr:colOff>
      <xdr:row>146</xdr:row>
      <xdr:rowOff>37041</xdr:rowOff>
    </xdr:from>
    <xdr:to>
      <xdr:col>8</xdr:col>
      <xdr:colOff>579437</xdr:colOff>
      <xdr:row>160</xdr:row>
      <xdr:rowOff>134938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3</xdr:col>
      <xdr:colOff>31750</xdr:colOff>
      <xdr:row>162</xdr:row>
      <xdr:rowOff>21697</xdr:rowOff>
    </xdr:from>
    <xdr:to>
      <xdr:col>8</xdr:col>
      <xdr:colOff>627063</xdr:colOff>
      <xdr:row>177</xdr:row>
      <xdr:rowOff>103189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8</xdr:col>
      <xdr:colOff>807508</xdr:colOff>
      <xdr:row>162</xdr:row>
      <xdr:rowOff>38100</xdr:rowOff>
    </xdr:from>
    <xdr:to>
      <xdr:col>12</xdr:col>
      <xdr:colOff>357187</xdr:colOff>
      <xdr:row>177</xdr:row>
      <xdr:rowOff>119063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12</xdr:col>
      <xdr:colOff>562009</xdr:colOff>
      <xdr:row>130</xdr:row>
      <xdr:rowOff>18947</xdr:rowOff>
    </xdr:from>
    <xdr:to>
      <xdr:col>20</xdr:col>
      <xdr:colOff>190501</xdr:colOff>
      <xdr:row>146</xdr:row>
      <xdr:rowOff>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246592</xdr:colOff>
      <xdr:row>297</xdr:row>
      <xdr:rowOff>68792</xdr:rowOff>
    </xdr:from>
    <xdr:to>
      <xdr:col>3</xdr:col>
      <xdr:colOff>70908</xdr:colOff>
      <xdr:row>313</xdr:row>
      <xdr:rowOff>102659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</xdr:col>
      <xdr:colOff>37041</xdr:colOff>
      <xdr:row>368</xdr:row>
      <xdr:rowOff>45508</xdr:rowOff>
    </xdr:from>
    <xdr:to>
      <xdr:col>3</xdr:col>
      <xdr:colOff>46566</xdr:colOff>
      <xdr:row>384</xdr:row>
      <xdr:rowOff>68791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3</xdr:col>
      <xdr:colOff>62475</xdr:colOff>
      <xdr:row>261</xdr:row>
      <xdr:rowOff>123415</xdr:rowOff>
    </xdr:from>
    <xdr:to>
      <xdr:col>8</xdr:col>
      <xdr:colOff>746125</xdr:colOff>
      <xdr:row>278</xdr:row>
      <xdr:rowOff>15875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9</xdr:col>
      <xdr:colOff>267826</xdr:colOff>
      <xdr:row>279</xdr:row>
      <xdr:rowOff>105492</xdr:rowOff>
    </xdr:from>
    <xdr:to>
      <xdr:col>14</xdr:col>
      <xdr:colOff>247308</xdr:colOff>
      <xdr:row>295</xdr:row>
      <xdr:rowOff>139357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137584</xdr:colOff>
      <xdr:row>110</xdr:row>
      <xdr:rowOff>5292</xdr:rowOff>
    </xdr:from>
    <xdr:to>
      <xdr:col>20</xdr:col>
      <xdr:colOff>410634</xdr:colOff>
      <xdr:row>126</xdr:row>
      <xdr:rowOff>35743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D7EC7D44-1212-408F-A85B-DC2058C8C0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21</xdr:col>
      <xdr:colOff>79376</xdr:colOff>
      <xdr:row>108</xdr:row>
      <xdr:rowOff>74084</xdr:rowOff>
    </xdr:from>
    <xdr:to>
      <xdr:col>28</xdr:col>
      <xdr:colOff>264584</xdr:colOff>
      <xdr:row>124</xdr:row>
      <xdr:rowOff>104535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1B488B8D-8259-4D75-B0E1-21F7DE197F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</xdr:colOff>
      <xdr:row>15</xdr:row>
      <xdr:rowOff>20957</xdr:rowOff>
    </xdr:from>
    <xdr:to>
      <xdr:col>11</xdr:col>
      <xdr:colOff>1304925</xdr:colOff>
      <xdr:row>28</xdr:row>
      <xdr:rowOff>12701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205740</xdr:colOff>
      <xdr:row>29</xdr:row>
      <xdr:rowOff>28575</xdr:rowOff>
    </xdr:from>
    <xdr:to>
      <xdr:col>6</xdr:col>
      <xdr:colOff>552449</xdr:colOff>
      <xdr:row>41</xdr:row>
      <xdr:rowOff>12700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3810</xdr:colOff>
      <xdr:row>29</xdr:row>
      <xdr:rowOff>29210</xdr:rowOff>
    </xdr:from>
    <xdr:to>
      <xdr:col>12</xdr:col>
      <xdr:colOff>19050</xdr:colOff>
      <xdr:row>41</xdr:row>
      <xdr:rowOff>25400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226060</xdr:colOff>
      <xdr:row>41</xdr:row>
      <xdr:rowOff>187960</xdr:rowOff>
    </xdr:from>
    <xdr:to>
      <xdr:col>6</xdr:col>
      <xdr:colOff>533400</xdr:colOff>
      <xdr:row>54</xdr:row>
      <xdr:rowOff>12700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1304290</xdr:colOff>
      <xdr:row>41</xdr:row>
      <xdr:rowOff>194311</xdr:rowOff>
    </xdr:from>
    <xdr:to>
      <xdr:col>12</xdr:col>
      <xdr:colOff>7056</xdr:colOff>
      <xdr:row>53</xdr:row>
      <xdr:rowOff>176390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9313</xdr:colOff>
      <xdr:row>55</xdr:row>
      <xdr:rowOff>24694</xdr:rowOff>
    </xdr:from>
    <xdr:to>
      <xdr:col>7</xdr:col>
      <xdr:colOff>7055</xdr:colOff>
      <xdr:row>67</xdr:row>
      <xdr:rowOff>35278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14676</xdr:colOff>
      <xdr:row>54</xdr:row>
      <xdr:rowOff>196003</xdr:rowOff>
    </xdr:from>
    <xdr:to>
      <xdr:col>12</xdr:col>
      <xdr:colOff>0</xdr:colOff>
      <xdr:row>67</xdr:row>
      <xdr:rowOff>84667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222109</xdr:colOff>
      <xdr:row>68</xdr:row>
      <xdr:rowOff>25824</xdr:rowOff>
    </xdr:from>
    <xdr:to>
      <xdr:col>6</xdr:col>
      <xdr:colOff>536222</xdr:colOff>
      <xdr:row>80</xdr:row>
      <xdr:rowOff>183445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22861</xdr:colOff>
      <xdr:row>68</xdr:row>
      <xdr:rowOff>8890</xdr:rowOff>
    </xdr:from>
    <xdr:to>
      <xdr:col>11</xdr:col>
      <xdr:colOff>1270000</xdr:colOff>
      <xdr:row>80</xdr:row>
      <xdr:rowOff>155222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31609</xdr:colOff>
      <xdr:row>82</xdr:row>
      <xdr:rowOff>10583</xdr:rowOff>
    </xdr:from>
    <xdr:to>
      <xdr:col>6</xdr:col>
      <xdr:colOff>508000</xdr:colOff>
      <xdr:row>93</xdr:row>
      <xdr:rowOff>183445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217170</xdr:colOff>
      <xdr:row>15</xdr:row>
      <xdr:rowOff>22860</xdr:rowOff>
    </xdr:from>
    <xdr:to>
      <xdr:col>7</xdr:col>
      <xdr:colOff>9525</xdr:colOff>
      <xdr:row>28</xdr:row>
      <xdr:rowOff>57150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293370</xdr:colOff>
      <xdr:row>3</xdr:row>
      <xdr:rowOff>197273</xdr:rowOff>
    </xdr:from>
    <xdr:to>
      <xdr:col>21</xdr:col>
      <xdr:colOff>598170</xdr:colOff>
      <xdr:row>8</xdr:row>
      <xdr:rowOff>963507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445770</xdr:colOff>
      <xdr:row>3</xdr:row>
      <xdr:rowOff>349673</xdr:rowOff>
    </xdr:from>
    <xdr:to>
      <xdr:col>22</xdr:col>
      <xdr:colOff>150495</xdr:colOff>
      <xdr:row>8</xdr:row>
      <xdr:rowOff>1115907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B050"/>
      </a:accent1>
      <a:accent2>
        <a:srgbClr val="FFC000"/>
      </a:accent2>
      <a:accent3>
        <a:srgbClr val="FFFF00"/>
      </a:accent3>
      <a:accent4>
        <a:srgbClr val="FF0000"/>
      </a:accent4>
      <a:accent5>
        <a:srgbClr val="7030A0"/>
      </a:accent5>
      <a:accent6>
        <a:srgbClr val="00B0F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A63" zoomScaleNormal="100" workbookViewId="0">
      <selection activeCell="AE132" sqref="AE132"/>
    </sheetView>
  </sheetViews>
  <sheetFormatPr defaultColWidth="8.85546875" defaultRowHeight="12.75" x14ac:dyDescent="0.2"/>
  <cols>
    <col min="1" max="1" width="4" style="42" bestFit="1" customWidth="1"/>
    <col min="2" max="2" width="56.28515625" style="17" customWidth="1"/>
    <col min="3" max="3" width="10.28515625" style="18" customWidth="1"/>
    <col min="4" max="4" width="8.85546875" style="18"/>
    <col min="5" max="5" width="8.85546875" style="18" customWidth="1"/>
    <col min="6" max="7" width="8.85546875" style="18"/>
    <col min="8" max="8" width="16.28515625" style="18" customWidth="1"/>
    <col min="9" max="9" width="16.28515625" style="31" customWidth="1"/>
    <col min="10" max="10" width="16.28515625" style="32" customWidth="1"/>
    <col min="11" max="11" width="16.28515625" style="33" customWidth="1"/>
    <col min="12" max="12" width="16.28515625" style="34" customWidth="1"/>
    <col min="13" max="16384" width="8.85546875" style="18"/>
  </cols>
  <sheetData>
    <row r="1" spans="1:12" ht="114.75" x14ac:dyDescent="0.2">
      <c r="B1" s="19"/>
      <c r="C1" s="71" t="s">
        <v>39</v>
      </c>
      <c r="D1" s="72"/>
      <c r="E1" s="72"/>
      <c r="F1" s="72"/>
      <c r="G1" s="73"/>
      <c r="H1" s="21" t="s">
        <v>41</v>
      </c>
      <c r="I1" s="22" t="s">
        <v>42</v>
      </c>
      <c r="J1" s="23" t="s">
        <v>43</v>
      </c>
      <c r="K1" s="24" t="s">
        <v>44</v>
      </c>
      <c r="L1" s="25" t="s">
        <v>45</v>
      </c>
    </row>
    <row r="2" spans="1:12" ht="15" x14ac:dyDescent="0.2">
      <c r="A2" s="42">
        <v>1</v>
      </c>
      <c r="B2" s="16" t="s">
        <v>0</v>
      </c>
      <c r="C2" s="45">
        <f>H2/SUM(H2:L2)</f>
        <v>0.75</v>
      </c>
      <c r="D2" s="46">
        <f>I2/SUM(H2:L2)</f>
        <v>0</v>
      </c>
      <c r="E2" s="51">
        <f>J2/SUM(H2:L2)</f>
        <v>0.125</v>
      </c>
      <c r="F2" s="48">
        <f>K2/SUM(H2:L2)</f>
        <v>0</v>
      </c>
      <c r="G2" s="52">
        <f>L2/SUM(H2:L2)</f>
        <v>0.125</v>
      </c>
      <c r="H2" s="26">
        <v>6</v>
      </c>
      <c r="I2" s="27">
        <v>0</v>
      </c>
      <c r="J2" s="28">
        <v>1</v>
      </c>
      <c r="K2" s="29">
        <v>0</v>
      </c>
      <c r="L2" s="30">
        <v>1</v>
      </c>
    </row>
    <row r="3" spans="1:12" ht="15" x14ac:dyDescent="0.2">
      <c r="A3" s="42">
        <v>2</v>
      </c>
      <c r="B3" s="16" t="s">
        <v>1</v>
      </c>
      <c r="C3" s="50">
        <f t="shared" ref="C3:C50" si="0">H3/SUM(H3:L3)</f>
        <v>0.625</v>
      </c>
      <c r="D3" s="53">
        <f t="shared" ref="D3:D50" si="1">I3/SUM(H3:L3)</f>
        <v>0.25</v>
      </c>
      <c r="E3" s="54">
        <f t="shared" ref="E3:E50" si="2">J3/SUM(H3:L3)</f>
        <v>0</v>
      </c>
      <c r="F3" s="55">
        <f t="shared" ref="F3:F50" si="3">K3/SUM(H3:L3)</f>
        <v>0</v>
      </c>
      <c r="G3" s="52">
        <f t="shared" ref="G3:G50" si="4">L3/SUM(H3:L3)</f>
        <v>0.125</v>
      </c>
      <c r="H3" s="26">
        <v>5</v>
      </c>
      <c r="I3" s="27">
        <v>2</v>
      </c>
      <c r="J3" s="28">
        <v>0</v>
      </c>
      <c r="K3" s="29">
        <v>0</v>
      </c>
      <c r="L3" s="30">
        <v>1</v>
      </c>
    </row>
    <row r="4" spans="1:12" ht="15" x14ac:dyDescent="0.2">
      <c r="A4" s="42">
        <v>3</v>
      </c>
      <c r="B4" s="16" t="s">
        <v>2</v>
      </c>
      <c r="C4" s="50">
        <f t="shared" si="0"/>
        <v>0.82051282051282048</v>
      </c>
      <c r="D4" s="53">
        <f t="shared" si="1"/>
        <v>5.128205128205128E-2</v>
      </c>
      <c r="E4" s="54">
        <f t="shared" si="2"/>
        <v>5.128205128205128E-2</v>
      </c>
      <c r="F4" s="55">
        <f t="shared" si="3"/>
        <v>5.128205128205128E-2</v>
      </c>
      <c r="G4" s="52">
        <f t="shared" si="4"/>
        <v>2.564102564102564E-2</v>
      </c>
      <c r="H4" s="26">
        <v>32</v>
      </c>
      <c r="I4" s="27">
        <v>2</v>
      </c>
      <c r="J4" s="28">
        <v>2</v>
      </c>
      <c r="K4" s="29">
        <v>2</v>
      </c>
      <c r="L4" s="30">
        <v>1</v>
      </c>
    </row>
    <row r="5" spans="1:12" ht="15" x14ac:dyDescent="0.2">
      <c r="A5" s="42">
        <v>4</v>
      </c>
      <c r="B5" s="35" t="s">
        <v>58</v>
      </c>
      <c r="C5" s="50">
        <f t="shared" si="0"/>
        <v>0.52941176470588236</v>
      </c>
      <c r="D5" s="53">
        <f t="shared" si="1"/>
        <v>0.11764705882352941</v>
      </c>
      <c r="E5" s="54">
        <f t="shared" si="2"/>
        <v>0.35294117647058826</v>
      </c>
      <c r="F5" s="55">
        <f t="shared" si="3"/>
        <v>0</v>
      </c>
      <c r="G5" s="52">
        <f t="shared" si="4"/>
        <v>0</v>
      </c>
      <c r="H5" s="26">
        <v>9</v>
      </c>
      <c r="I5" s="27">
        <v>2</v>
      </c>
      <c r="J5" s="28">
        <v>6</v>
      </c>
      <c r="K5" s="29">
        <v>0</v>
      </c>
      <c r="L5" s="30">
        <v>0</v>
      </c>
    </row>
    <row r="6" spans="1:12" ht="15" x14ac:dyDescent="0.2">
      <c r="A6" s="42">
        <v>5</v>
      </c>
      <c r="B6" s="35" t="s">
        <v>61</v>
      </c>
      <c r="C6" s="50">
        <f t="shared" si="0"/>
        <v>0.4</v>
      </c>
      <c r="D6" s="53">
        <f t="shared" si="1"/>
        <v>0.2</v>
      </c>
      <c r="E6" s="54">
        <f t="shared" si="2"/>
        <v>0</v>
      </c>
      <c r="F6" s="55">
        <f t="shared" si="3"/>
        <v>0.2</v>
      </c>
      <c r="G6" s="52">
        <f t="shared" si="4"/>
        <v>0.2</v>
      </c>
      <c r="H6" s="26">
        <v>2</v>
      </c>
      <c r="I6" s="27">
        <v>1</v>
      </c>
      <c r="J6" s="28">
        <v>0</v>
      </c>
      <c r="K6" s="29">
        <v>1</v>
      </c>
      <c r="L6" s="30">
        <v>1</v>
      </c>
    </row>
    <row r="7" spans="1:12" ht="15" x14ac:dyDescent="0.2">
      <c r="A7" s="42">
        <v>6</v>
      </c>
      <c r="B7" s="16" t="s">
        <v>3</v>
      </c>
      <c r="C7" s="50">
        <f t="shared" si="0"/>
        <v>0.625</v>
      </c>
      <c r="D7" s="53">
        <f t="shared" si="1"/>
        <v>0.125</v>
      </c>
      <c r="E7" s="54">
        <f t="shared" si="2"/>
        <v>0.25</v>
      </c>
      <c r="F7" s="55">
        <f t="shared" si="3"/>
        <v>0</v>
      </c>
      <c r="G7" s="52">
        <f t="shared" si="4"/>
        <v>0</v>
      </c>
      <c r="H7" s="26">
        <v>5</v>
      </c>
      <c r="I7" s="27">
        <v>1</v>
      </c>
      <c r="J7" s="28">
        <v>2</v>
      </c>
      <c r="K7" s="29">
        <v>0</v>
      </c>
      <c r="L7" s="30">
        <v>0</v>
      </c>
    </row>
    <row r="8" spans="1:12" ht="15" x14ac:dyDescent="0.2">
      <c r="A8" s="42">
        <v>7</v>
      </c>
      <c r="B8" s="16" t="s">
        <v>4</v>
      </c>
      <c r="C8" s="50">
        <f t="shared" si="0"/>
        <v>0.76190476190476186</v>
      </c>
      <c r="D8" s="53">
        <f t="shared" si="1"/>
        <v>9.5238095238095233E-2</v>
      </c>
      <c r="E8" s="54">
        <f t="shared" si="2"/>
        <v>9.5238095238095233E-2</v>
      </c>
      <c r="F8" s="55">
        <f t="shared" si="3"/>
        <v>4.7619047619047616E-2</v>
      </c>
      <c r="G8" s="52">
        <f t="shared" si="4"/>
        <v>0</v>
      </c>
      <c r="H8" s="26">
        <v>16</v>
      </c>
      <c r="I8" s="27">
        <v>2</v>
      </c>
      <c r="J8" s="28">
        <v>2</v>
      </c>
      <c r="K8" s="29">
        <v>1</v>
      </c>
      <c r="L8" s="30">
        <v>0</v>
      </c>
    </row>
    <row r="9" spans="1:12" ht="15" x14ac:dyDescent="0.2">
      <c r="A9" s="42">
        <v>8</v>
      </c>
      <c r="B9" s="36" t="s">
        <v>59</v>
      </c>
      <c r="C9" s="50">
        <f t="shared" si="0"/>
        <v>1</v>
      </c>
      <c r="D9" s="53">
        <f t="shared" si="1"/>
        <v>0</v>
      </c>
      <c r="E9" s="54">
        <f t="shared" si="2"/>
        <v>0</v>
      </c>
      <c r="F9" s="55">
        <f t="shared" si="3"/>
        <v>0</v>
      </c>
      <c r="G9" s="52">
        <f t="shared" si="4"/>
        <v>0</v>
      </c>
      <c r="H9" s="26">
        <v>4</v>
      </c>
      <c r="I9" s="27">
        <v>0</v>
      </c>
      <c r="J9" s="28">
        <v>0</v>
      </c>
      <c r="K9" s="29">
        <v>0</v>
      </c>
      <c r="L9" s="30">
        <v>0</v>
      </c>
    </row>
    <row r="10" spans="1:12" ht="15" x14ac:dyDescent="0.2">
      <c r="A10" s="42">
        <v>9</v>
      </c>
      <c r="B10" s="36" t="s">
        <v>60</v>
      </c>
      <c r="C10" s="50">
        <f t="shared" si="0"/>
        <v>1</v>
      </c>
      <c r="D10" s="53">
        <f t="shared" si="1"/>
        <v>0</v>
      </c>
      <c r="E10" s="54">
        <f t="shared" si="2"/>
        <v>0</v>
      </c>
      <c r="F10" s="55">
        <f t="shared" si="3"/>
        <v>0</v>
      </c>
      <c r="G10" s="52">
        <f t="shared" si="4"/>
        <v>0</v>
      </c>
      <c r="H10" s="26">
        <v>2</v>
      </c>
      <c r="I10" s="27">
        <v>0</v>
      </c>
      <c r="J10" s="28">
        <v>0</v>
      </c>
      <c r="K10" s="29">
        <v>0</v>
      </c>
      <c r="L10" s="30">
        <v>0</v>
      </c>
    </row>
    <row r="11" spans="1:12" ht="15" x14ac:dyDescent="0.2">
      <c r="A11" s="42">
        <v>10</v>
      </c>
      <c r="B11" s="16" t="s">
        <v>5</v>
      </c>
      <c r="C11" s="50">
        <f t="shared" si="0"/>
        <v>0.8571428571428571</v>
      </c>
      <c r="D11" s="53">
        <f t="shared" si="1"/>
        <v>0.14285714285714285</v>
      </c>
      <c r="E11" s="54">
        <f t="shared" si="2"/>
        <v>0</v>
      </c>
      <c r="F11" s="55">
        <f t="shared" si="3"/>
        <v>0</v>
      </c>
      <c r="G11" s="52">
        <f t="shared" si="4"/>
        <v>0</v>
      </c>
      <c r="H11" s="26">
        <v>6</v>
      </c>
      <c r="I11" s="27">
        <v>1</v>
      </c>
      <c r="J11" s="28">
        <v>0</v>
      </c>
      <c r="K11" s="29">
        <v>0</v>
      </c>
      <c r="L11" s="30">
        <v>0</v>
      </c>
    </row>
    <row r="12" spans="1:12" ht="15" x14ac:dyDescent="0.2">
      <c r="A12" s="42">
        <v>11</v>
      </c>
      <c r="B12" s="35" t="s">
        <v>84</v>
      </c>
      <c r="C12" s="50">
        <f t="shared" si="0"/>
        <v>1</v>
      </c>
      <c r="D12" s="53">
        <f t="shared" si="1"/>
        <v>0</v>
      </c>
      <c r="E12" s="54">
        <f t="shared" si="2"/>
        <v>0</v>
      </c>
      <c r="F12" s="55">
        <f t="shared" si="3"/>
        <v>0</v>
      </c>
      <c r="G12" s="52">
        <f t="shared" si="4"/>
        <v>0</v>
      </c>
      <c r="H12" s="26">
        <v>1</v>
      </c>
      <c r="I12" s="27">
        <v>0</v>
      </c>
      <c r="J12" s="28">
        <v>0</v>
      </c>
      <c r="K12" s="29">
        <v>0</v>
      </c>
      <c r="L12" s="30">
        <v>0</v>
      </c>
    </row>
    <row r="13" spans="1:12" ht="15" x14ac:dyDescent="0.2">
      <c r="A13" s="42">
        <v>12</v>
      </c>
      <c r="B13" s="35" t="s">
        <v>85</v>
      </c>
      <c r="C13" s="50">
        <f t="shared" si="0"/>
        <v>1</v>
      </c>
      <c r="D13" s="53">
        <f t="shared" si="1"/>
        <v>0</v>
      </c>
      <c r="E13" s="54">
        <f t="shared" si="2"/>
        <v>0</v>
      </c>
      <c r="F13" s="55">
        <f t="shared" si="3"/>
        <v>0</v>
      </c>
      <c r="G13" s="52">
        <f t="shared" si="4"/>
        <v>0</v>
      </c>
      <c r="H13" s="26">
        <v>1</v>
      </c>
      <c r="I13" s="27">
        <v>0</v>
      </c>
      <c r="J13" s="28">
        <v>0</v>
      </c>
      <c r="K13" s="29">
        <v>0</v>
      </c>
      <c r="L13" s="30">
        <v>0</v>
      </c>
    </row>
    <row r="14" spans="1:12" ht="15" x14ac:dyDescent="0.2">
      <c r="A14" s="42">
        <v>13</v>
      </c>
      <c r="B14" s="16" t="s">
        <v>6</v>
      </c>
      <c r="C14" s="50">
        <f t="shared" si="0"/>
        <v>0.8666666666666667</v>
      </c>
      <c r="D14" s="53">
        <f t="shared" si="1"/>
        <v>0</v>
      </c>
      <c r="E14" s="54">
        <f t="shared" si="2"/>
        <v>6.6666666666666666E-2</v>
      </c>
      <c r="F14" s="55">
        <f t="shared" si="3"/>
        <v>6.6666666666666666E-2</v>
      </c>
      <c r="G14" s="52">
        <f t="shared" si="4"/>
        <v>0</v>
      </c>
      <c r="H14" s="26">
        <v>13</v>
      </c>
      <c r="I14" s="27">
        <v>0</v>
      </c>
      <c r="J14" s="28">
        <v>1</v>
      </c>
      <c r="K14" s="29">
        <v>1</v>
      </c>
      <c r="L14" s="30">
        <v>0</v>
      </c>
    </row>
    <row r="15" spans="1:12" ht="15" x14ac:dyDescent="0.2">
      <c r="A15" s="42">
        <v>14</v>
      </c>
      <c r="B15" s="16" t="s">
        <v>86</v>
      </c>
      <c r="C15" s="50">
        <f t="shared" si="0"/>
        <v>0</v>
      </c>
      <c r="D15" s="53">
        <f t="shared" si="1"/>
        <v>0</v>
      </c>
      <c r="E15" s="54">
        <f t="shared" si="2"/>
        <v>1</v>
      </c>
      <c r="F15" s="55">
        <f t="shared" si="3"/>
        <v>0</v>
      </c>
      <c r="G15" s="52">
        <f t="shared" si="4"/>
        <v>0</v>
      </c>
      <c r="H15" s="26">
        <v>0</v>
      </c>
      <c r="I15" s="27">
        <v>0</v>
      </c>
      <c r="J15" s="28">
        <v>1</v>
      </c>
      <c r="K15" s="29">
        <v>0</v>
      </c>
      <c r="L15" s="30">
        <v>0</v>
      </c>
    </row>
    <row r="16" spans="1:12" ht="15" x14ac:dyDescent="0.2">
      <c r="A16" s="42">
        <v>15</v>
      </c>
      <c r="B16" s="16" t="s">
        <v>7</v>
      </c>
      <c r="C16" s="50">
        <f t="shared" si="0"/>
        <v>1</v>
      </c>
      <c r="D16" s="53">
        <f t="shared" si="1"/>
        <v>0</v>
      </c>
      <c r="E16" s="54">
        <f t="shared" si="2"/>
        <v>0</v>
      </c>
      <c r="F16" s="55">
        <f t="shared" si="3"/>
        <v>0</v>
      </c>
      <c r="G16" s="52">
        <f t="shared" si="4"/>
        <v>0</v>
      </c>
      <c r="H16" s="26">
        <v>1</v>
      </c>
      <c r="I16" s="27">
        <v>0</v>
      </c>
      <c r="J16" s="28">
        <v>0</v>
      </c>
      <c r="K16" s="29">
        <v>0</v>
      </c>
      <c r="L16" s="30">
        <v>0</v>
      </c>
    </row>
    <row r="17" spans="1:12" ht="15" x14ac:dyDescent="0.2">
      <c r="A17" s="42">
        <v>16</v>
      </c>
      <c r="B17" s="16" t="s">
        <v>8</v>
      </c>
      <c r="C17" s="50">
        <f t="shared" si="0"/>
        <v>0.6</v>
      </c>
      <c r="D17" s="53">
        <f t="shared" si="1"/>
        <v>0</v>
      </c>
      <c r="E17" s="54">
        <f t="shared" si="2"/>
        <v>0.2</v>
      </c>
      <c r="F17" s="55">
        <f t="shared" si="3"/>
        <v>0.2</v>
      </c>
      <c r="G17" s="52">
        <f t="shared" si="4"/>
        <v>0</v>
      </c>
      <c r="H17" s="26">
        <v>3</v>
      </c>
      <c r="I17" s="27">
        <v>0</v>
      </c>
      <c r="J17" s="28">
        <v>1</v>
      </c>
      <c r="K17" s="29">
        <v>1</v>
      </c>
      <c r="L17" s="30">
        <v>0</v>
      </c>
    </row>
    <row r="18" spans="1:12" ht="15" x14ac:dyDescent="0.2">
      <c r="A18" s="42">
        <v>17</v>
      </c>
      <c r="B18" s="16" t="s">
        <v>9</v>
      </c>
      <c r="C18" s="50">
        <f t="shared" si="0"/>
        <v>0.66666666666666663</v>
      </c>
      <c r="D18" s="53">
        <f t="shared" si="1"/>
        <v>0.16666666666666666</v>
      </c>
      <c r="E18" s="54">
        <f t="shared" si="2"/>
        <v>0.16666666666666666</v>
      </c>
      <c r="F18" s="55">
        <f t="shared" si="3"/>
        <v>0</v>
      </c>
      <c r="G18" s="52">
        <f t="shared" si="4"/>
        <v>0</v>
      </c>
      <c r="H18" s="26">
        <v>4</v>
      </c>
      <c r="I18" s="27">
        <v>1</v>
      </c>
      <c r="J18" s="28">
        <v>1</v>
      </c>
      <c r="K18" s="29">
        <v>0</v>
      </c>
      <c r="L18" s="30">
        <v>0</v>
      </c>
    </row>
    <row r="19" spans="1:12" ht="15" x14ac:dyDescent="0.2">
      <c r="B19" s="16" t="s">
        <v>95</v>
      </c>
      <c r="C19" s="50">
        <f t="shared" si="0"/>
        <v>1</v>
      </c>
      <c r="D19" s="53">
        <f t="shared" si="1"/>
        <v>0</v>
      </c>
      <c r="E19" s="54">
        <f t="shared" si="2"/>
        <v>0</v>
      </c>
      <c r="F19" s="55">
        <f t="shared" si="3"/>
        <v>0</v>
      </c>
      <c r="G19" s="52">
        <f t="shared" si="4"/>
        <v>0</v>
      </c>
      <c r="H19" s="26">
        <v>1</v>
      </c>
      <c r="I19" s="27">
        <v>0</v>
      </c>
      <c r="J19" s="28">
        <v>0</v>
      </c>
      <c r="K19" s="29">
        <v>0</v>
      </c>
      <c r="L19" s="30">
        <v>0</v>
      </c>
    </row>
    <row r="20" spans="1:12" ht="15" x14ac:dyDescent="0.2">
      <c r="A20" s="42">
        <v>18</v>
      </c>
      <c r="B20" s="16" t="s">
        <v>87</v>
      </c>
      <c r="C20" s="50">
        <f t="shared" si="0"/>
        <v>0</v>
      </c>
      <c r="D20" s="53">
        <f t="shared" si="1"/>
        <v>0</v>
      </c>
      <c r="E20" s="54">
        <f t="shared" si="2"/>
        <v>1</v>
      </c>
      <c r="F20" s="55">
        <f t="shared" si="3"/>
        <v>0</v>
      </c>
      <c r="G20" s="52">
        <f t="shared" si="4"/>
        <v>0</v>
      </c>
      <c r="H20" s="26">
        <v>0</v>
      </c>
      <c r="I20" s="27">
        <v>0</v>
      </c>
      <c r="J20" s="28">
        <v>1</v>
      </c>
      <c r="K20" s="29">
        <v>0</v>
      </c>
      <c r="L20" s="30">
        <v>0</v>
      </c>
    </row>
    <row r="21" spans="1:12" ht="25.5" x14ac:dyDescent="0.2">
      <c r="A21" s="42">
        <v>19</v>
      </c>
      <c r="B21" s="16" t="s">
        <v>88</v>
      </c>
      <c r="C21" s="50">
        <f t="shared" si="0"/>
        <v>0</v>
      </c>
      <c r="D21" s="53">
        <f t="shared" si="1"/>
        <v>0</v>
      </c>
      <c r="E21" s="54">
        <f t="shared" si="2"/>
        <v>1</v>
      </c>
      <c r="F21" s="55">
        <f t="shared" si="3"/>
        <v>0</v>
      </c>
      <c r="G21" s="52">
        <f t="shared" si="4"/>
        <v>0</v>
      </c>
      <c r="H21" s="26">
        <v>0</v>
      </c>
      <c r="I21" s="27">
        <v>0</v>
      </c>
      <c r="J21" s="28">
        <v>1</v>
      </c>
      <c r="K21" s="29">
        <v>0</v>
      </c>
      <c r="L21" s="30">
        <v>0</v>
      </c>
    </row>
    <row r="22" spans="1:12" ht="15" x14ac:dyDescent="0.2">
      <c r="A22" s="42">
        <v>20</v>
      </c>
      <c r="B22" s="16" t="s">
        <v>89</v>
      </c>
      <c r="C22" s="50">
        <f t="shared" si="0"/>
        <v>0.75</v>
      </c>
      <c r="D22" s="53">
        <f t="shared" si="1"/>
        <v>0.25</v>
      </c>
      <c r="E22" s="54">
        <f t="shared" si="2"/>
        <v>0</v>
      </c>
      <c r="F22" s="55">
        <f t="shared" si="3"/>
        <v>0</v>
      </c>
      <c r="G22" s="52">
        <f t="shared" si="4"/>
        <v>0</v>
      </c>
      <c r="H22" s="26">
        <v>3</v>
      </c>
      <c r="I22" s="27">
        <v>1</v>
      </c>
      <c r="J22" s="28">
        <v>0</v>
      </c>
      <c r="K22" s="29">
        <v>0</v>
      </c>
      <c r="L22" s="30">
        <v>0</v>
      </c>
    </row>
    <row r="23" spans="1:12" ht="15" x14ac:dyDescent="0.2">
      <c r="A23" s="42">
        <v>21</v>
      </c>
      <c r="B23" s="16" t="s">
        <v>93</v>
      </c>
      <c r="C23" s="50">
        <f t="shared" si="0"/>
        <v>1</v>
      </c>
      <c r="D23" s="53">
        <f t="shared" si="1"/>
        <v>0</v>
      </c>
      <c r="E23" s="54">
        <f t="shared" si="2"/>
        <v>0</v>
      </c>
      <c r="F23" s="55">
        <f t="shared" si="3"/>
        <v>0</v>
      </c>
      <c r="G23" s="52">
        <f t="shared" si="4"/>
        <v>0</v>
      </c>
      <c r="H23" s="26">
        <v>1</v>
      </c>
      <c r="I23" s="27">
        <v>0</v>
      </c>
      <c r="J23" s="28">
        <v>0</v>
      </c>
      <c r="K23" s="29">
        <v>0</v>
      </c>
      <c r="L23" s="30">
        <v>0</v>
      </c>
    </row>
    <row r="24" spans="1:12" ht="15" x14ac:dyDescent="0.2">
      <c r="A24" s="42">
        <v>22</v>
      </c>
      <c r="B24" s="20" t="s">
        <v>10</v>
      </c>
      <c r="C24" s="50">
        <f t="shared" si="0"/>
        <v>0.75</v>
      </c>
      <c r="D24" s="53">
        <f t="shared" si="1"/>
        <v>0</v>
      </c>
      <c r="E24" s="54">
        <f t="shared" si="2"/>
        <v>0.25</v>
      </c>
      <c r="F24" s="55">
        <f t="shared" si="3"/>
        <v>0</v>
      </c>
      <c r="G24" s="52">
        <f t="shared" si="4"/>
        <v>0</v>
      </c>
      <c r="H24" s="26">
        <v>3</v>
      </c>
      <c r="I24" s="27">
        <v>0</v>
      </c>
      <c r="J24" s="28">
        <v>1</v>
      </c>
      <c r="K24" s="29">
        <v>0</v>
      </c>
      <c r="L24" s="30">
        <v>0</v>
      </c>
    </row>
    <row r="25" spans="1:12" ht="15" x14ac:dyDescent="0.2">
      <c r="A25" s="42">
        <v>23</v>
      </c>
      <c r="B25" s="16" t="s">
        <v>11</v>
      </c>
      <c r="C25" s="50">
        <f t="shared" si="0"/>
        <v>1</v>
      </c>
      <c r="D25" s="53">
        <f t="shared" si="1"/>
        <v>0</v>
      </c>
      <c r="E25" s="54">
        <f t="shared" si="2"/>
        <v>0</v>
      </c>
      <c r="F25" s="55">
        <f t="shared" si="3"/>
        <v>0</v>
      </c>
      <c r="G25" s="52">
        <f t="shared" si="4"/>
        <v>0</v>
      </c>
      <c r="H25" s="26">
        <v>5</v>
      </c>
      <c r="I25" s="27">
        <v>0</v>
      </c>
      <c r="J25" s="28">
        <v>0</v>
      </c>
      <c r="K25" s="29">
        <v>0</v>
      </c>
      <c r="L25" s="30">
        <v>0</v>
      </c>
    </row>
    <row r="26" spans="1:12" ht="15" x14ac:dyDescent="0.2">
      <c r="A26" s="42">
        <v>24</v>
      </c>
      <c r="B26" s="16" t="s">
        <v>12</v>
      </c>
      <c r="C26" s="50">
        <f t="shared" si="0"/>
        <v>1</v>
      </c>
      <c r="D26" s="53">
        <f t="shared" si="1"/>
        <v>0</v>
      </c>
      <c r="E26" s="54">
        <f t="shared" si="2"/>
        <v>0</v>
      </c>
      <c r="F26" s="55">
        <f t="shared" si="3"/>
        <v>0</v>
      </c>
      <c r="G26" s="52">
        <f t="shared" si="4"/>
        <v>0</v>
      </c>
      <c r="H26" s="26">
        <v>1</v>
      </c>
      <c r="I26" s="27">
        <v>0</v>
      </c>
      <c r="J26" s="28">
        <v>0</v>
      </c>
      <c r="K26" s="29">
        <v>0</v>
      </c>
      <c r="L26" s="30">
        <v>0</v>
      </c>
    </row>
    <row r="27" spans="1:12" ht="15" x14ac:dyDescent="0.2">
      <c r="A27" s="42">
        <v>25</v>
      </c>
      <c r="B27" s="16" t="s">
        <v>13</v>
      </c>
      <c r="C27" s="50">
        <f t="shared" si="0"/>
        <v>1</v>
      </c>
      <c r="D27" s="53">
        <f t="shared" si="1"/>
        <v>0</v>
      </c>
      <c r="E27" s="54">
        <f t="shared" si="2"/>
        <v>0</v>
      </c>
      <c r="F27" s="55">
        <f t="shared" si="3"/>
        <v>0</v>
      </c>
      <c r="G27" s="52">
        <f t="shared" si="4"/>
        <v>0</v>
      </c>
      <c r="H27" s="26">
        <v>2</v>
      </c>
      <c r="I27" s="27">
        <v>0</v>
      </c>
      <c r="J27" s="28">
        <v>0</v>
      </c>
      <c r="K27" s="29">
        <v>0</v>
      </c>
      <c r="L27" s="30">
        <v>0</v>
      </c>
    </row>
    <row r="28" spans="1:12" ht="15" x14ac:dyDescent="0.2">
      <c r="A28" s="42">
        <v>26</v>
      </c>
      <c r="B28" s="16" t="s">
        <v>14</v>
      </c>
      <c r="C28" s="50">
        <f t="shared" si="0"/>
        <v>1</v>
      </c>
      <c r="D28" s="53">
        <f t="shared" si="1"/>
        <v>0</v>
      </c>
      <c r="E28" s="54">
        <f t="shared" si="2"/>
        <v>0</v>
      </c>
      <c r="F28" s="55">
        <f t="shared" si="3"/>
        <v>0</v>
      </c>
      <c r="G28" s="52">
        <f t="shared" si="4"/>
        <v>0</v>
      </c>
      <c r="H28" s="26">
        <v>1</v>
      </c>
      <c r="I28" s="27">
        <v>0</v>
      </c>
      <c r="J28" s="28">
        <v>0</v>
      </c>
      <c r="K28" s="29">
        <v>0</v>
      </c>
      <c r="L28" s="30">
        <v>0</v>
      </c>
    </row>
    <row r="29" spans="1:12" ht="15" x14ac:dyDescent="0.2">
      <c r="B29" s="16" t="s">
        <v>15</v>
      </c>
      <c r="C29" s="45"/>
      <c r="D29" s="46"/>
      <c r="E29" s="47"/>
      <c r="F29" s="48"/>
      <c r="G29" s="49"/>
      <c r="H29" s="37"/>
      <c r="I29" s="38"/>
      <c r="J29" s="39"/>
      <c r="K29" s="40"/>
      <c r="L29" s="41"/>
    </row>
    <row r="30" spans="1:12" ht="15" x14ac:dyDescent="0.2">
      <c r="A30" s="42">
        <v>27</v>
      </c>
      <c r="B30" s="43" t="s">
        <v>63</v>
      </c>
      <c r="C30" s="50">
        <f t="shared" si="0"/>
        <v>0</v>
      </c>
      <c r="D30" s="53">
        <f t="shared" si="1"/>
        <v>0</v>
      </c>
      <c r="E30" s="54">
        <f t="shared" si="2"/>
        <v>0</v>
      </c>
      <c r="F30" s="55">
        <f t="shared" si="3"/>
        <v>0</v>
      </c>
      <c r="G30" s="52">
        <f t="shared" si="4"/>
        <v>1</v>
      </c>
      <c r="H30" s="26">
        <v>0</v>
      </c>
      <c r="I30" s="27">
        <v>0</v>
      </c>
      <c r="J30" s="28">
        <v>0</v>
      </c>
      <c r="K30" s="29">
        <v>0</v>
      </c>
      <c r="L30" s="30">
        <v>27</v>
      </c>
    </row>
    <row r="31" spans="1:12" ht="15" x14ac:dyDescent="0.2">
      <c r="A31" s="42">
        <v>28</v>
      </c>
      <c r="B31" s="43" t="s">
        <v>64</v>
      </c>
      <c r="C31" s="50">
        <f t="shared" si="0"/>
        <v>0</v>
      </c>
      <c r="D31" s="53">
        <f t="shared" si="1"/>
        <v>0</v>
      </c>
      <c r="E31" s="54">
        <f t="shared" si="2"/>
        <v>0</v>
      </c>
      <c r="F31" s="55">
        <f t="shared" si="3"/>
        <v>0</v>
      </c>
      <c r="G31" s="52">
        <f t="shared" si="4"/>
        <v>1</v>
      </c>
      <c r="H31" s="26">
        <v>0</v>
      </c>
      <c r="I31" s="27">
        <v>0</v>
      </c>
      <c r="J31" s="28">
        <v>0</v>
      </c>
      <c r="K31" s="29">
        <v>0</v>
      </c>
      <c r="L31" s="30">
        <v>27</v>
      </c>
    </row>
    <row r="32" spans="1:12" ht="15" x14ac:dyDescent="0.2">
      <c r="A32" s="42">
        <v>29</v>
      </c>
      <c r="B32" s="43" t="s">
        <v>65</v>
      </c>
      <c r="C32" s="50">
        <f t="shared" si="0"/>
        <v>0</v>
      </c>
      <c r="D32" s="53">
        <f t="shared" si="1"/>
        <v>0</v>
      </c>
      <c r="E32" s="54">
        <f t="shared" si="2"/>
        <v>0</v>
      </c>
      <c r="F32" s="55">
        <f t="shared" si="3"/>
        <v>0</v>
      </c>
      <c r="G32" s="52">
        <f t="shared" si="4"/>
        <v>1</v>
      </c>
      <c r="H32" s="26">
        <v>0</v>
      </c>
      <c r="I32" s="27">
        <v>0</v>
      </c>
      <c r="J32" s="28">
        <v>0</v>
      </c>
      <c r="K32" s="29">
        <v>0</v>
      </c>
      <c r="L32" s="30">
        <v>27</v>
      </c>
    </row>
    <row r="33" spans="1:12" ht="15" x14ac:dyDescent="0.2">
      <c r="A33" s="42">
        <v>30</v>
      </c>
      <c r="B33" s="43" t="s">
        <v>66</v>
      </c>
      <c r="C33" s="50">
        <f t="shared" si="0"/>
        <v>0</v>
      </c>
      <c r="D33" s="53">
        <f t="shared" si="1"/>
        <v>0</v>
      </c>
      <c r="E33" s="54">
        <f t="shared" si="2"/>
        <v>0</v>
      </c>
      <c r="F33" s="55">
        <f t="shared" si="3"/>
        <v>0</v>
      </c>
      <c r="G33" s="52">
        <f t="shared" si="4"/>
        <v>1</v>
      </c>
      <c r="H33" s="26">
        <v>0</v>
      </c>
      <c r="I33" s="27">
        <v>0</v>
      </c>
      <c r="J33" s="28">
        <v>0</v>
      </c>
      <c r="K33" s="29">
        <v>0</v>
      </c>
      <c r="L33" s="30">
        <v>27</v>
      </c>
    </row>
    <row r="34" spans="1:12" ht="15" x14ac:dyDescent="0.2">
      <c r="A34" s="42">
        <v>31</v>
      </c>
      <c r="B34" s="43" t="s">
        <v>67</v>
      </c>
      <c r="C34" s="50">
        <f t="shared" si="0"/>
        <v>0.29629629629629628</v>
      </c>
      <c r="D34" s="53">
        <f t="shared" si="1"/>
        <v>0</v>
      </c>
      <c r="E34" s="54">
        <f t="shared" si="2"/>
        <v>0</v>
      </c>
      <c r="F34" s="55">
        <f t="shared" si="3"/>
        <v>0</v>
      </c>
      <c r="G34" s="52">
        <f t="shared" si="4"/>
        <v>0.70370370370370372</v>
      </c>
      <c r="H34" s="26">
        <v>8</v>
      </c>
      <c r="I34" s="27">
        <v>0</v>
      </c>
      <c r="J34" s="28">
        <v>0</v>
      </c>
      <c r="K34" s="29">
        <v>0</v>
      </c>
      <c r="L34" s="30">
        <v>19</v>
      </c>
    </row>
    <row r="35" spans="1:12" ht="15" x14ac:dyDescent="0.2">
      <c r="A35" s="42">
        <v>32</v>
      </c>
      <c r="B35" s="43" t="s">
        <v>68</v>
      </c>
      <c r="C35" s="50">
        <f t="shared" si="0"/>
        <v>0</v>
      </c>
      <c r="D35" s="53">
        <f t="shared" si="1"/>
        <v>0</v>
      </c>
      <c r="E35" s="54">
        <f t="shared" si="2"/>
        <v>0</v>
      </c>
      <c r="F35" s="55">
        <f t="shared" si="3"/>
        <v>0</v>
      </c>
      <c r="G35" s="52">
        <f t="shared" si="4"/>
        <v>1</v>
      </c>
      <c r="H35" s="26">
        <v>0</v>
      </c>
      <c r="I35" s="27">
        <v>0</v>
      </c>
      <c r="J35" s="28">
        <v>0</v>
      </c>
      <c r="K35" s="29">
        <v>0</v>
      </c>
      <c r="L35" s="30">
        <v>27</v>
      </c>
    </row>
    <row r="36" spans="1:12" ht="15" x14ac:dyDescent="0.2">
      <c r="A36" s="42">
        <v>33</v>
      </c>
      <c r="B36" s="43" t="s">
        <v>69</v>
      </c>
      <c r="C36" s="50">
        <f t="shared" si="0"/>
        <v>0.22222222222222221</v>
      </c>
      <c r="D36" s="53">
        <f t="shared" si="1"/>
        <v>0</v>
      </c>
      <c r="E36" s="54">
        <f t="shared" si="2"/>
        <v>0</v>
      </c>
      <c r="F36" s="55">
        <f t="shared" si="3"/>
        <v>0</v>
      </c>
      <c r="G36" s="52">
        <f t="shared" si="4"/>
        <v>0.77777777777777779</v>
      </c>
      <c r="H36" s="26">
        <v>6</v>
      </c>
      <c r="I36" s="27">
        <v>0</v>
      </c>
      <c r="J36" s="28">
        <v>0</v>
      </c>
      <c r="K36" s="29">
        <v>0</v>
      </c>
      <c r="L36" s="30">
        <v>21</v>
      </c>
    </row>
    <row r="37" spans="1:12" ht="15" x14ac:dyDescent="0.2">
      <c r="A37" s="42">
        <v>34</v>
      </c>
      <c r="B37" s="43" t="s">
        <v>70</v>
      </c>
      <c r="C37" s="50">
        <f t="shared" si="0"/>
        <v>0.1111111111111111</v>
      </c>
      <c r="D37" s="53">
        <f t="shared" si="1"/>
        <v>0</v>
      </c>
      <c r="E37" s="54">
        <f t="shared" si="2"/>
        <v>0</v>
      </c>
      <c r="F37" s="55">
        <f t="shared" si="3"/>
        <v>0</v>
      </c>
      <c r="G37" s="52">
        <f t="shared" si="4"/>
        <v>0.88888888888888884</v>
      </c>
      <c r="H37" s="26">
        <v>3</v>
      </c>
      <c r="I37" s="27">
        <v>0</v>
      </c>
      <c r="J37" s="28">
        <v>0</v>
      </c>
      <c r="K37" s="29">
        <v>0</v>
      </c>
      <c r="L37" s="30">
        <v>24</v>
      </c>
    </row>
    <row r="38" spans="1:12" ht="15" x14ac:dyDescent="0.2">
      <c r="A38" s="42">
        <v>35</v>
      </c>
      <c r="B38" s="43" t="s">
        <v>71</v>
      </c>
      <c r="C38" s="50">
        <f t="shared" si="0"/>
        <v>0.18518518518518517</v>
      </c>
      <c r="D38" s="53">
        <f t="shared" si="1"/>
        <v>0</v>
      </c>
      <c r="E38" s="54">
        <f t="shared" si="2"/>
        <v>0</v>
      </c>
      <c r="F38" s="55">
        <f t="shared" si="3"/>
        <v>0</v>
      </c>
      <c r="G38" s="52">
        <f t="shared" si="4"/>
        <v>0.81481481481481477</v>
      </c>
      <c r="H38" s="26">
        <v>5</v>
      </c>
      <c r="I38" s="27">
        <v>0</v>
      </c>
      <c r="J38" s="28">
        <v>0</v>
      </c>
      <c r="K38" s="29">
        <v>0</v>
      </c>
      <c r="L38" s="30">
        <v>22</v>
      </c>
    </row>
    <row r="39" spans="1:12" ht="15" x14ac:dyDescent="0.2">
      <c r="A39" s="42">
        <v>36</v>
      </c>
      <c r="B39" s="43" t="s">
        <v>72</v>
      </c>
      <c r="C39" s="50">
        <f t="shared" si="0"/>
        <v>0.1111111111111111</v>
      </c>
      <c r="D39" s="53">
        <f t="shared" si="1"/>
        <v>0</v>
      </c>
      <c r="E39" s="54">
        <f t="shared" si="2"/>
        <v>0</v>
      </c>
      <c r="F39" s="55">
        <f t="shared" si="3"/>
        <v>0</v>
      </c>
      <c r="G39" s="52">
        <f t="shared" si="4"/>
        <v>0.88888888888888884</v>
      </c>
      <c r="H39" s="26">
        <v>3</v>
      </c>
      <c r="I39" s="27">
        <v>0</v>
      </c>
      <c r="J39" s="28">
        <v>0</v>
      </c>
      <c r="K39" s="29">
        <v>0</v>
      </c>
      <c r="L39" s="30">
        <v>24</v>
      </c>
    </row>
    <row r="40" spans="1:12" ht="15" x14ac:dyDescent="0.2">
      <c r="A40" s="42">
        <v>37</v>
      </c>
      <c r="B40" s="43" t="s">
        <v>73</v>
      </c>
      <c r="C40" s="50">
        <f t="shared" si="0"/>
        <v>0.33333333333333331</v>
      </c>
      <c r="D40" s="53">
        <f t="shared" si="1"/>
        <v>0</v>
      </c>
      <c r="E40" s="54">
        <f t="shared" si="2"/>
        <v>0</v>
      </c>
      <c r="F40" s="55">
        <f t="shared" si="3"/>
        <v>0</v>
      </c>
      <c r="G40" s="52">
        <f t="shared" si="4"/>
        <v>0.66666666666666663</v>
      </c>
      <c r="H40" s="26">
        <v>9</v>
      </c>
      <c r="I40" s="27">
        <v>0</v>
      </c>
      <c r="J40" s="28">
        <v>0</v>
      </c>
      <c r="K40" s="29">
        <v>0</v>
      </c>
      <c r="L40" s="30">
        <v>18</v>
      </c>
    </row>
    <row r="41" spans="1:12" ht="15" x14ac:dyDescent="0.2">
      <c r="A41" s="42">
        <v>38</v>
      </c>
      <c r="B41" s="43" t="s">
        <v>74</v>
      </c>
      <c r="C41" s="50">
        <f t="shared" si="0"/>
        <v>0</v>
      </c>
      <c r="D41" s="53">
        <f t="shared" si="1"/>
        <v>0</v>
      </c>
      <c r="E41" s="54">
        <f t="shared" si="2"/>
        <v>0</v>
      </c>
      <c r="F41" s="55">
        <f t="shared" si="3"/>
        <v>0</v>
      </c>
      <c r="G41" s="52">
        <f t="shared" si="4"/>
        <v>1</v>
      </c>
      <c r="H41" s="26">
        <v>0</v>
      </c>
      <c r="I41" s="27">
        <v>0</v>
      </c>
      <c r="J41" s="28">
        <v>0</v>
      </c>
      <c r="K41" s="29">
        <v>0</v>
      </c>
      <c r="L41" s="30">
        <v>27</v>
      </c>
    </row>
    <row r="42" spans="1:12" ht="15" x14ac:dyDescent="0.2">
      <c r="A42" s="42">
        <v>39</v>
      </c>
      <c r="B42" s="43" t="s">
        <v>75</v>
      </c>
      <c r="C42" s="50">
        <f t="shared" si="0"/>
        <v>0</v>
      </c>
      <c r="D42" s="53">
        <f t="shared" si="1"/>
        <v>0</v>
      </c>
      <c r="E42" s="54">
        <f t="shared" si="2"/>
        <v>0</v>
      </c>
      <c r="F42" s="55">
        <f t="shared" si="3"/>
        <v>0</v>
      </c>
      <c r="G42" s="52">
        <f t="shared" si="4"/>
        <v>1</v>
      </c>
      <c r="H42" s="26">
        <v>0</v>
      </c>
      <c r="I42" s="27">
        <v>0</v>
      </c>
      <c r="J42" s="28">
        <v>0</v>
      </c>
      <c r="K42" s="29">
        <v>0</v>
      </c>
      <c r="L42" s="30">
        <v>27</v>
      </c>
    </row>
    <row r="43" spans="1:12" ht="15" x14ac:dyDescent="0.2">
      <c r="A43" s="42">
        <v>40</v>
      </c>
      <c r="B43" s="43" t="s">
        <v>76</v>
      </c>
      <c r="C43" s="50">
        <f t="shared" si="0"/>
        <v>0.1111111111111111</v>
      </c>
      <c r="D43" s="53">
        <f t="shared" si="1"/>
        <v>0</v>
      </c>
      <c r="E43" s="54">
        <f t="shared" si="2"/>
        <v>0</v>
      </c>
      <c r="F43" s="55">
        <f t="shared" si="3"/>
        <v>0</v>
      </c>
      <c r="G43" s="52">
        <f t="shared" si="4"/>
        <v>0.88888888888888884</v>
      </c>
      <c r="H43" s="26">
        <v>3</v>
      </c>
      <c r="I43" s="27">
        <v>0</v>
      </c>
      <c r="J43" s="28">
        <v>0</v>
      </c>
      <c r="K43" s="29">
        <v>0</v>
      </c>
      <c r="L43" s="30">
        <v>24</v>
      </c>
    </row>
    <row r="44" spans="1:12" ht="15" x14ac:dyDescent="0.2">
      <c r="A44" s="42">
        <v>41</v>
      </c>
      <c r="B44" s="43" t="s">
        <v>77</v>
      </c>
      <c r="C44" s="50">
        <f t="shared" si="0"/>
        <v>0.22222222222222221</v>
      </c>
      <c r="D44" s="53">
        <f t="shared" si="1"/>
        <v>0</v>
      </c>
      <c r="E44" s="54">
        <f t="shared" si="2"/>
        <v>0</v>
      </c>
      <c r="F44" s="55">
        <f t="shared" si="3"/>
        <v>0</v>
      </c>
      <c r="G44" s="52">
        <f t="shared" si="4"/>
        <v>0.77777777777777779</v>
      </c>
      <c r="H44" s="26">
        <v>6</v>
      </c>
      <c r="I44" s="27">
        <v>0</v>
      </c>
      <c r="J44" s="28">
        <v>0</v>
      </c>
      <c r="K44" s="29">
        <v>0</v>
      </c>
      <c r="L44" s="30">
        <v>21</v>
      </c>
    </row>
    <row r="45" spans="1:12" ht="15" x14ac:dyDescent="0.2">
      <c r="A45" s="42">
        <v>42</v>
      </c>
      <c r="B45" s="43" t="s">
        <v>78</v>
      </c>
      <c r="C45" s="50">
        <f t="shared" si="0"/>
        <v>0.14814814814814814</v>
      </c>
      <c r="D45" s="53">
        <f t="shared" si="1"/>
        <v>0</v>
      </c>
      <c r="E45" s="54">
        <f t="shared" si="2"/>
        <v>0</v>
      </c>
      <c r="F45" s="55">
        <f t="shared" si="3"/>
        <v>0</v>
      </c>
      <c r="G45" s="52">
        <f t="shared" si="4"/>
        <v>0.85185185185185186</v>
      </c>
      <c r="H45" s="26">
        <v>4</v>
      </c>
      <c r="I45" s="27">
        <v>0</v>
      </c>
      <c r="J45" s="28">
        <v>0</v>
      </c>
      <c r="K45" s="29">
        <v>0</v>
      </c>
      <c r="L45" s="30">
        <v>23</v>
      </c>
    </row>
    <row r="46" spans="1:12" ht="15" x14ac:dyDescent="0.2">
      <c r="A46" s="42">
        <v>43</v>
      </c>
      <c r="B46" s="43" t="s">
        <v>79</v>
      </c>
      <c r="C46" s="50">
        <f t="shared" si="0"/>
        <v>0.25925925925925924</v>
      </c>
      <c r="D46" s="53">
        <f t="shared" si="1"/>
        <v>0</v>
      </c>
      <c r="E46" s="54">
        <f t="shared" si="2"/>
        <v>0</v>
      </c>
      <c r="F46" s="55">
        <f t="shared" si="3"/>
        <v>0</v>
      </c>
      <c r="G46" s="52">
        <f t="shared" si="4"/>
        <v>0.7407407407407407</v>
      </c>
      <c r="H46" s="26">
        <v>7</v>
      </c>
      <c r="I46" s="27">
        <v>0</v>
      </c>
      <c r="J46" s="28">
        <v>0</v>
      </c>
      <c r="K46" s="29">
        <v>0</v>
      </c>
      <c r="L46" s="30">
        <v>20</v>
      </c>
    </row>
    <row r="47" spans="1:12" ht="15" x14ac:dyDescent="0.2">
      <c r="A47" s="42">
        <v>44</v>
      </c>
      <c r="B47" s="43" t="s">
        <v>80</v>
      </c>
      <c r="C47" s="50">
        <f t="shared" si="0"/>
        <v>0.77777777777777779</v>
      </c>
      <c r="D47" s="53">
        <f t="shared" si="1"/>
        <v>0</v>
      </c>
      <c r="E47" s="54">
        <f t="shared" si="2"/>
        <v>0</v>
      </c>
      <c r="F47" s="55">
        <f t="shared" si="3"/>
        <v>0</v>
      </c>
      <c r="G47" s="52">
        <f t="shared" si="4"/>
        <v>0.22222222222222221</v>
      </c>
      <c r="H47" s="26">
        <v>21</v>
      </c>
      <c r="I47" s="27">
        <v>0</v>
      </c>
      <c r="J47" s="28">
        <v>0</v>
      </c>
      <c r="K47" s="29">
        <v>0</v>
      </c>
      <c r="L47" s="30">
        <v>6</v>
      </c>
    </row>
    <row r="48" spans="1:12" ht="15" x14ac:dyDescent="0.2">
      <c r="A48" s="42">
        <v>45</v>
      </c>
      <c r="B48" s="43" t="s">
        <v>81</v>
      </c>
      <c r="C48" s="50">
        <f t="shared" si="0"/>
        <v>0</v>
      </c>
      <c r="D48" s="53">
        <f t="shared" si="1"/>
        <v>0</v>
      </c>
      <c r="E48" s="54">
        <f t="shared" si="2"/>
        <v>0</v>
      </c>
      <c r="F48" s="55">
        <f t="shared" si="3"/>
        <v>0</v>
      </c>
      <c r="G48" s="52">
        <f t="shared" si="4"/>
        <v>1</v>
      </c>
      <c r="H48" s="26">
        <v>0</v>
      </c>
      <c r="I48" s="27">
        <v>0</v>
      </c>
      <c r="J48" s="28">
        <v>0</v>
      </c>
      <c r="K48" s="29">
        <v>0</v>
      </c>
      <c r="L48" s="30">
        <v>27</v>
      </c>
    </row>
    <row r="49" spans="1:12" ht="15" x14ac:dyDescent="0.2">
      <c r="B49" s="43" t="s">
        <v>96</v>
      </c>
      <c r="C49" s="45">
        <f t="shared" si="0"/>
        <v>0.33333333333333331</v>
      </c>
      <c r="D49" s="46">
        <f t="shared" si="1"/>
        <v>0</v>
      </c>
      <c r="E49" s="47">
        <f t="shared" si="2"/>
        <v>0</v>
      </c>
      <c r="F49" s="48">
        <f t="shared" si="3"/>
        <v>0</v>
      </c>
      <c r="G49" s="49">
        <f t="shared" si="4"/>
        <v>0.66666666666666663</v>
      </c>
      <c r="H49" s="26">
        <v>9</v>
      </c>
      <c r="I49" s="27">
        <v>0</v>
      </c>
      <c r="J49" s="28">
        <v>0</v>
      </c>
      <c r="K49" s="29">
        <v>0</v>
      </c>
      <c r="L49" s="30">
        <v>18</v>
      </c>
    </row>
    <row r="50" spans="1:12" ht="15" x14ac:dyDescent="0.2">
      <c r="B50" s="43" t="s">
        <v>97</v>
      </c>
      <c r="C50" s="45">
        <f t="shared" si="0"/>
        <v>0</v>
      </c>
      <c r="D50" s="46">
        <f t="shared" si="1"/>
        <v>0</v>
      </c>
      <c r="E50" s="47">
        <f t="shared" si="2"/>
        <v>0</v>
      </c>
      <c r="F50" s="48">
        <f t="shared" si="3"/>
        <v>0</v>
      </c>
      <c r="G50" s="49">
        <f t="shared" si="4"/>
        <v>1</v>
      </c>
      <c r="H50" s="26">
        <v>0</v>
      </c>
      <c r="I50" s="27">
        <v>0</v>
      </c>
      <c r="J50" s="28">
        <v>0</v>
      </c>
      <c r="K50" s="29">
        <v>0</v>
      </c>
      <c r="L50" s="30">
        <v>27</v>
      </c>
    </row>
    <row r="51" spans="1:12" ht="15" x14ac:dyDescent="0.2">
      <c r="A51" s="42">
        <v>46</v>
      </c>
      <c r="B51" s="43" t="s">
        <v>82</v>
      </c>
      <c r="C51" s="50">
        <f t="shared" ref="C51:C52" si="5">H51/SUM(H51:L51)</f>
        <v>0</v>
      </c>
      <c r="D51" s="53">
        <f t="shared" ref="D51:D52" si="6">I51/SUM(H51:L51)</f>
        <v>0</v>
      </c>
      <c r="E51" s="54">
        <f t="shared" ref="E51:E52" si="7">J51/SUM(H51:L51)</f>
        <v>0</v>
      </c>
      <c r="F51" s="55">
        <f t="shared" ref="F51:F52" si="8">K51/SUM(H51:L51)</f>
        <v>0</v>
      </c>
      <c r="G51" s="52">
        <f t="shared" ref="G51:G52" si="9">L51/SUM(H51:L51)</f>
        <v>1</v>
      </c>
      <c r="H51" s="26">
        <v>0</v>
      </c>
      <c r="I51" s="27">
        <v>0</v>
      </c>
      <c r="J51" s="28">
        <v>0</v>
      </c>
      <c r="K51" s="29">
        <v>0</v>
      </c>
      <c r="L51" s="30">
        <v>27</v>
      </c>
    </row>
    <row r="52" spans="1:12" ht="15" x14ac:dyDescent="0.2">
      <c r="A52" s="42">
        <v>47</v>
      </c>
      <c r="B52" s="43" t="s">
        <v>83</v>
      </c>
      <c r="C52" s="50">
        <f t="shared" si="5"/>
        <v>0.40740740740740738</v>
      </c>
      <c r="D52" s="53">
        <f t="shared" si="6"/>
        <v>0</v>
      </c>
      <c r="E52" s="54">
        <f t="shared" si="7"/>
        <v>0</v>
      </c>
      <c r="F52" s="55">
        <f t="shared" si="8"/>
        <v>0</v>
      </c>
      <c r="G52" s="52">
        <f t="shared" si="9"/>
        <v>0.59259259259259256</v>
      </c>
      <c r="H52" s="26">
        <v>11</v>
      </c>
      <c r="I52" s="27">
        <v>0</v>
      </c>
      <c r="J52" s="28">
        <v>0</v>
      </c>
      <c r="K52" s="29">
        <v>0</v>
      </c>
      <c r="L52" s="30">
        <v>16</v>
      </c>
    </row>
    <row r="53" spans="1:12" ht="15" x14ac:dyDescent="0.2">
      <c r="A53" s="42">
        <v>48</v>
      </c>
      <c r="B53" s="16" t="s">
        <v>16</v>
      </c>
      <c r="C53" s="50">
        <f t="shared" ref="C53:C66" si="10">H53/SUM(H53:L53)</f>
        <v>1</v>
      </c>
      <c r="D53" s="53">
        <f t="shared" ref="D53:D66" si="11">I53/SUM(H53:L53)</f>
        <v>0</v>
      </c>
      <c r="E53" s="54">
        <f t="shared" ref="E53:E66" si="12">J53/SUM(H53:L53)</f>
        <v>0</v>
      </c>
      <c r="F53" s="55">
        <f t="shared" ref="F53:F66" si="13">K53/SUM(H53:L53)</f>
        <v>0</v>
      </c>
      <c r="G53" s="52">
        <f t="shared" ref="G53:G66" si="14">L53/SUM(H53:L53)</f>
        <v>0</v>
      </c>
      <c r="H53" s="26">
        <v>2</v>
      </c>
      <c r="I53" s="27">
        <v>0</v>
      </c>
      <c r="J53" s="28">
        <v>0</v>
      </c>
      <c r="K53" s="29">
        <v>0</v>
      </c>
      <c r="L53" s="30">
        <v>0</v>
      </c>
    </row>
    <row r="54" spans="1:12" ht="15" x14ac:dyDescent="0.2">
      <c r="A54" s="42">
        <v>49</v>
      </c>
      <c r="B54" s="16" t="s">
        <v>17</v>
      </c>
      <c r="C54" s="50">
        <f t="shared" si="10"/>
        <v>1</v>
      </c>
      <c r="D54" s="53">
        <f t="shared" si="11"/>
        <v>0</v>
      </c>
      <c r="E54" s="54">
        <f t="shared" si="12"/>
        <v>0</v>
      </c>
      <c r="F54" s="55">
        <f t="shared" si="13"/>
        <v>0</v>
      </c>
      <c r="G54" s="52">
        <f t="shared" si="14"/>
        <v>0</v>
      </c>
      <c r="H54" s="26">
        <v>1</v>
      </c>
      <c r="I54" s="27">
        <v>0</v>
      </c>
      <c r="J54" s="28">
        <v>0</v>
      </c>
      <c r="K54" s="29">
        <v>0</v>
      </c>
      <c r="L54" s="30">
        <v>0</v>
      </c>
    </row>
    <row r="55" spans="1:12" ht="15" x14ac:dyDescent="0.2">
      <c r="A55" s="42">
        <v>50</v>
      </c>
      <c r="B55" s="16" t="s">
        <v>18</v>
      </c>
      <c r="C55" s="50">
        <f t="shared" si="10"/>
        <v>1</v>
      </c>
      <c r="D55" s="53">
        <f t="shared" si="11"/>
        <v>0</v>
      </c>
      <c r="E55" s="54">
        <f t="shared" si="12"/>
        <v>0</v>
      </c>
      <c r="F55" s="55">
        <f t="shared" si="13"/>
        <v>0</v>
      </c>
      <c r="G55" s="52">
        <f t="shared" si="14"/>
        <v>0</v>
      </c>
      <c r="H55" s="26">
        <v>2</v>
      </c>
      <c r="I55" s="27">
        <v>0</v>
      </c>
      <c r="J55" s="28">
        <v>0</v>
      </c>
      <c r="K55" s="29">
        <v>0</v>
      </c>
      <c r="L55" s="30">
        <v>0</v>
      </c>
    </row>
    <row r="56" spans="1:12" ht="15" x14ac:dyDescent="0.2">
      <c r="A56" s="42">
        <v>51</v>
      </c>
      <c r="B56" s="16" t="s">
        <v>19</v>
      </c>
      <c r="C56" s="50">
        <f t="shared" si="10"/>
        <v>1</v>
      </c>
      <c r="D56" s="53">
        <f t="shared" si="11"/>
        <v>0</v>
      </c>
      <c r="E56" s="54">
        <f t="shared" si="12"/>
        <v>0</v>
      </c>
      <c r="F56" s="55">
        <f t="shared" si="13"/>
        <v>0</v>
      </c>
      <c r="G56" s="52">
        <f t="shared" si="14"/>
        <v>0</v>
      </c>
      <c r="H56" s="26">
        <v>3</v>
      </c>
      <c r="I56" s="27">
        <v>0</v>
      </c>
      <c r="J56" s="28">
        <v>0</v>
      </c>
      <c r="K56" s="29">
        <v>0</v>
      </c>
      <c r="L56" s="30">
        <v>0</v>
      </c>
    </row>
    <row r="57" spans="1:12" ht="15" x14ac:dyDescent="0.2">
      <c r="A57" s="42">
        <v>52</v>
      </c>
      <c r="B57" s="16" t="s">
        <v>20</v>
      </c>
      <c r="C57" s="50">
        <f t="shared" si="10"/>
        <v>1</v>
      </c>
      <c r="D57" s="53">
        <f t="shared" si="11"/>
        <v>0</v>
      </c>
      <c r="E57" s="54">
        <f t="shared" si="12"/>
        <v>0</v>
      </c>
      <c r="F57" s="55">
        <f t="shared" si="13"/>
        <v>0</v>
      </c>
      <c r="G57" s="52">
        <f t="shared" si="14"/>
        <v>0</v>
      </c>
      <c r="H57" s="26">
        <v>2</v>
      </c>
      <c r="I57" s="27">
        <v>0</v>
      </c>
      <c r="J57" s="28">
        <v>0</v>
      </c>
      <c r="K57" s="29">
        <v>0</v>
      </c>
      <c r="L57" s="30">
        <v>0</v>
      </c>
    </row>
    <row r="58" spans="1:12" ht="15" x14ac:dyDescent="0.2">
      <c r="A58" s="42">
        <v>53</v>
      </c>
      <c r="B58" s="16" t="s">
        <v>21</v>
      </c>
      <c r="C58" s="50">
        <f t="shared" si="10"/>
        <v>0.66666666666666663</v>
      </c>
      <c r="D58" s="53">
        <f t="shared" si="11"/>
        <v>0.16666666666666666</v>
      </c>
      <c r="E58" s="54">
        <f t="shared" si="12"/>
        <v>0</v>
      </c>
      <c r="F58" s="55">
        <f t="shared" si="13"/>
        <v>0.16666666666666666</v>
      </c>
      <c r="G58" s="52">
        <f>L58/SUM(H58:L58)</f>
        <v>0</v>
      </c>
      <c r="H58" s="26">
        <v>4</v>
      </c>
      <c r="I58" s="27">
        <v>1</v>
      </c>
      <c r="J58" s="28">
        <v>0</v>
      </c>
      <c r="K58" s="29">
        <v>1</v>
      </c>
      <c r="L58" s="30">
        <v>0</v>
      </c>
    </row>
    <row r="59" spans="1:12" ht="15" x14ac:dyDescent="0.2">
      <c r="A59" s="42">
        <v>54</v>
      </c>
      <c r="B59" s="16" t="s">
        <v>22</v>
      </c>
      <c r="C59" s="50">
        <f t="shared" si="10"/>
        <v>1</v>
      </c>
      <c r="D59" s="53">
        <f t="shared" si="11"/>
        <v>0</v>
      </c>
      <c r="E59" s="54">
        <f t="shared" si="12"/>
        <v>0</v>
      </c>
      <c r="F59" s="55">
        <f t="shared" si="13"/>
        <v>0</v>
      </c>
      <c r="G59" s="52">
        <f t="shared" si="14"/>
        <v>0</v>
      </c>
      <c r="H59" s="26">
        <v>1</v>
      </c>
      <c r="I59" s="27">
        <v>0</v>
      </c>
      <c r="J59" s="28">
        <v>0</v>
      </c>
      <c r="K59" s="29">
        <v>0</v>
      </c>
      <c r="L59" s="30">
        <v>0</v>
      </c>
    </row>
    <row r="60" spans="1:12" ht="15" x14ac:dyDescent="0.2">
      <c r="A60" s="42">
        <v>55</v>
      </c>
      <c r="B60" s="16" t="s">
        <v>23</v>
      </c>
      <c r="C60" s="50">
        <f t="shared" si="10"/>
        <v>0.5</v>
      </c>
      <c r="D60" s="53">
        <f t="shared" si="11"/>
        <v>0</v>
      </c>
      <c r="E60" s="54">
        <f t="shared" si="12"/>
        <v>0</v>
      </c>
      <c r="F60" s="55">
        <f t="shared" si="13"/>
        <v>0</v>
      </c>
      <c r="G60" s="52">
        <f t="shared" si="14"/>
        <v>0.5</v>
      </c>
      <c r="H60" s="26">
        <v>1</v>
      </c>
      <c r="I60" s="27">
        <v>0</v>
      </c>
      <c r="J60" s="28">
        <v>0</v>
      </c>
      <c r="K60" s="29">
        <v>0</v>
      </c>
      <c r="L60" s="30">
        <v>1</v>
      </c>
    </row>
    <row r="61" spans="1:12" ht="15" x14ac:dyDescent="0.2">
      <c r="A61" s="42">
        <v>56</v>
      </c>
      <c r="B61" s="35" t="s">
        <v>62</v>
      </c>
      <c r="C61" s="50">
        <f t="shared" si="10"/>
        <v>1</v>
      </c>
      <c r="D61" s="53">
        <f t="shared" si="11"/>
        <v>0</v>
      </c>
      <c r="E61" s="54">
        <f t="shared" si="12"/>
        <v>0</v>
      </c>
      <c r="F61" s="55">
        <f t="shared" si="13"/>
        <v>0</v>
      </c>
      <c r="G61" s="52">
        <f t="shared" si="14"/>
        <v>0</v>
      </c>
      <c r="H61" s="26">
        <v>2</v>
      </c>
      <c r="I61" s="27">
        <v>0</v>
      </c>
      <c r="J61" s="28">
        <v>0</v>
      </c>
      <c r="K61" s="29">
        <v>0</v>
      </c>
      <c r="L61" s="30">
        <v>0</v>
      </c>
    </row>
    <row r="62" spans="1:12" ht="15" x14ac:dyDescent="0.2">
      <c r="A62" s="42">
        <v>57</v>
      </c>
      <c r="B62" s="16" t="s">
        <v>24</v>
      </c>
      <c r="C62" s="50">
        <f t="shared" si="10"/>
        <v>1</v>
      </c>
      <c r="D62" s="53">
        <f t="shared" si="11"/>
        <v>0</v>
      </c>
      <c r="E62" s="54">
        <f t="shared" si="12"/>
        <v>0</v>
      </c>
      <c r="F62" s="55">
        <f t="shared" si="13"/>
        <v>0</v>
      </c>
      <c r="G62" s="52">
        <f t="shared" si="14"/>
        <v>0</v>
      </c>
      <c r="H62" s="26">
        <v>1</v>
      </c>
      <c r="I62" s="27">
        <v>0</v>
      </c>
      <c r="J62" s="28">
        <v>0</v>
      </c>
      <c r="K62" s="29">
        <v>0</v>
      </c>
      <c r="L62" s="30">
        <v>0</v>
      </c>
    </row>
    <row r="63" spans="1:12" ht="15" x14ac:dyDescent="0.2">
      <c r="A63" s="42">
        <v>58</v>
      </c>
      <c r="B63" s="16" t="s">
        <v>25</v>
      </c>
      <c r="C63" s="50">
        <f t="shared" si="10"/>
        <v>0</v>
      </c>
      <c r="D63" s="53">
        <f t="shared" si="11"/>
        <v>0</v>
      </c>
      <c r="E63" s="54">
        <f t="shared" si="12"/>
        <v>0</v>
      </c>
      <c r="F63" s="55">
        <f t="shared" si="13"/>
        <v>0</v>
      </c>
      <c r="G63" s="52">
        <f t="shared" si="14"/>
        <v>1</v>
      </c>
      <c r="H63" s="26">
        <v>0</v>
      </c>
      <c r="I63" s="27">
        <v>0</v>
      </c>
      <c r="J63" s="28">
        <v>0</v>
      </c>
      <c r="K63" s="29">
        <v>0</v>
      </c>
      <c r="L63" s="30">
        <v>4</v>
      </c>
    </row>
    <row r="64" spans="1:12" ht="15" x14ac:dyDescent="0.2">
      <c r="A64" s="42">
        <v>59</v>
      </c>
      <c r="B64" s="16" t="s">
        <v>94</v>
      </c>
      <c r="C64" s="50">
        <f t="shared" ref="C64" si="15">H64/SUM(H64:L64)</f>
        <v>0</v>
      </c>
      <c r="D64" s="53">
        <f t="shared" ref="D64" si="16">I64/SUM(H64:L64)</f>
        <v>0</v>
      </c>
      <c r="E64" s="54">
        <f t="shared" ref="E64" si="17">J64/SUM(H64:L64)</f>
        <v>0</v>
      </c>
      <c r="F64" s="55">
        <f t="shared" ref="F64" si="18">K64/SUM(H64:L64)</f>
        <v>0</v>
      </c>
      <c r="G64" s="52">
        <f t="shared" ref="G64" si="19">L64/SUM(H64:L64)</f>
        <v>1</v>
      </c>
      <c r="H64" s="26">
        <v>0</v>
      </c>
      <c r="I64" s="27">
        <v>0</v>
      </c>
      <c r="J64" s="28">
        <v>0</v>
      </c>
      <c r="K64" s="29">
        <v>0</v>
      </c>
      <c r="L64" s="30">
        <v>1</v>
      </c>
    </row>
    <row r="65" spans="1:12" ht="15" x14ac:dyDescent="0.2">
      <c r="A65" s="42">
        <v>59</v>
      </c>
      <c r="B65" s="16" t="s">
        <v>26</v>
      </c>
      <c r="C65" s="50">
        <f t="shared" si="10"/>
        <v>0.61538461538461542</v>
      </c>
      <c r="D65" s="53">
        <f t="shared" si="11"/>
        <v>0</v>
      </c>
      <c r="E65" s="54">
        <f t="shared" si="12"/>
        <v>0.30769230769230771</v>
      </c>
      <c r="F65" s="55">
        <f t="shared" si="13"/>
        <v>7.6923076923076927E-2</v>
      </c>
      <c r="G65" s="52">
        <f t="shared" si="14"/>
        <v>0</v>
      </c>
      <c r="H65" s="26">
        <v>8</v>
      </c>
      <c r="I65" s="27">
        <v>0</v>
      </c>
      <c r="J65" s="28">
        <v>4</v>
      </c>
      <c r="K65" s="29">
        <v>1</v>
      </c>
      <c r="L65" s="30">
        <v>0</v>
      </c>
    </row>
    <row r="66" spans="1:12" ht="15" x14ac:dyDescent="0.2">
      <c r="A66" s="42">
        <v>60</v>
      </c>
      <c r="B66" s="16" t="s">
        <v>27</v>
      </c>
      <c r="C66" s="50">
        <f t="shared" si="10"/>
        <v>0.5</v>
      </c>
      <c r="D66" s="53">
        <f t="shared" si="11"/>
        <v>0</v>
      </c>
      <c r="E66" s="54">
        <f t="shared" si="12"/>
        <v>0</v>
      </c>
      <c r="F66" s="55">
        <f t="shared" si="13"/>
        <v>0.5</v>
      </c>
      <c r="G66" s="52">
        <f t="shared" si="14"/>
        <v>0</v>
      </c>
      <c r="H66" s="26">
        <v>1</v>
      </c>
      <c r="I66" s="27">
        <v>0</v>
      </c>
      <c r="J66" s="28">
        <v>0</v>
      </c>
      <c r="K66" s="29">
        <v>1</v>
      </c>
      <c r="L66" s="30">
        <v>0</v>
      </c>
    </row>
    <row r="67" spans="1:12" ht="15" x14ac:dyDescent="0.2">
      <c r="A67" s="42">
        <v>61</v>
      </c>
      <c r="B67" s="16" t="s">
        <v>28</v>
      </c>
      <c r="C67" s="50">
        <f t="shared" ref="C67:C80" si="20">H67/SUM(H67:L67)</f>
        <v>1</v>
      </c>
      <c r="D67" s="53">
        <f t="shared" ref="D67:D80" si="21">I67/SUM(H67:L67)</f>
        <v>0</v>
      </c>
      <c r="E67" s="54">
        <f t="shared" ref="E67:E80" si="22">J67/SUM(H67:L67)</f>
        <v>0</v>
      </c>
      <c r="F67" s="55">
        <f t="shared" ref="F67:F80" si="23">K67/SUM(H67:L67)</f>
        <v>0</v>
      </c>
      <c r="G67" s="52">
        <f t="shared" ref="G67:G80" si="24">L67/SUM(H67:L67)</f>
        <v>0</v>
      </c>
      <c r="H67" s="26">
        <v>5</v>
      </c>
      <c r="I67" s="27">
        <v>0</v>
      </c>
      <c r="J67" s="28">
        <v>0</v>
      </c>
      <c r="K67" s="29">
        <v>0</v>
      </c>
      <c r="L67" s="30">
        <v>0</v>
      </c>
    </row>
    <row r="68" spans="1:12" ht="23.25" customHeight="1" x14ac:dyDescent="0.2">
      <c r="A68" s="42">
        <v>62</v>
      </c>
      <c r="B68" s="16" t="s">
        <v>92</v>
      </c>
      <c r="C68" s="50">
        <f t="shared" si="20"/>
        <v>1</v>
      </c>
      <c r="D68" s="53">
        <f t="shared" si="21"/>
        <v>0</v>
      </c>
      <c r="E68" s="54">
        <f t="shared" si="22"/>
        <v>0</v>
      </c>
      <c r="F68" s="55">
        <f t="shared" si="23"/>
        <v>0</v>
      </c>
      <c r="G68" s="52">
        <f t="shared" si="24"/>
        <v>0</v>
      </c>
      <c r="H68" s="26">
        <v>1</v>
      </c>
      <c r="I68" s="27">
        <v>0</v>
      </c>
      <c r="J68" s="28">
        <v>0</v>
      </c>
      <c r="K68" s="29">
        <v>0</v>
      </c>
      <c r="L68" s="30">
        <v>0</v>
      </c>
    </row>
    <row r="69" spans="1:12" ht="15" x14ac:dyDescent="0.2">
      <c r="A69" s="42">
        <v>63</v>
      </c>
      <c r="B69" s="16" t="s">
        <v>29</v>
      </c>
      <c r="C69" s="50">
        <f t="shared" si="20"/>
        <v>1</v>
      </c>
      <c r="D69" s="53">
        <f t="shared" si="21"/>
        <v>0</v>
      </c>
      <c r="E69" s="54">
        <f t="shared" si="22"/>
        <v>0</v>
      </c>
      <c r="F69" s="55">
        <f t="shared" si="23"/>
        <v>0</v>
      </c>
      <c r="G69" s="52">
        <f t="shared" si="24"/>
        <v>0</v>
      </c>
      <c r="H69" s="26">
        <v>2</v>
      </c>
      <c r="I69" s="27">
        <v>0</v>
      </c>
      <c r="J69" s="28">
        <v>0</v>
      </c>
      <c r="K69" s="29">
        <v>0</v>
      </c>
      <c r="L69" s="30">
        <v>0</v>
      </c>
    </row>
    <row r="70" spans="1:12" ht="15" x14ac:dyDescent="0.2">
      <c r="A70" s="42">
        <v>64</v>
      </c>
      <c r="B70" s="16" t="s">
        <v>30</v>
      </c>
      <c r="C70" s="50">
        <f t="shared" si="20"/>
        <v>0.7142857142857143</v>
      </c>
      <c r="D70" s="53">
        <f t="shared" si="21"/>
        <v>0</v>
      </c>
      <c r="E70" s="54">
        <f t="shared" si="22"/>
        <v>0.14285714285714285</v>
      </c>
      <c r="F70" s="55">
        <f t="shared" si="23"/>
        <v>0.14285714285714285</v>
      </c>
      <c r="G70" s="52">
        <f t="shared" si="24"/>
        <v>0</v>
      </c>
      <c r="H70" s="26">
        <v>5</v>
      </c>
      <c r="I70" s="27">
        <v>0</v>
      </c>
      <c r="J70" s="28">
        <v>1</v>
      </c>
      <c r="K70" s="29">
        <v>1</v>
      </c>
      <c r="L70" s="30">
        <v>0</v>
      </c>
    </row>
    <row r="71" spans="1:12" ht="25.5" x14ac:dyDescent="0.2">
      <c r="A71" s="42">
        <v>65</v>
      </c>
      <c r="B71" s="16" t="s">
        <v>31</v>
      </c>
      <c r="C71" s="50">
        <f t="shared" si="20"/>
        <v>0.91666666666666663</v>
      </c>
      <c r="D71" s="53">
        <f t="shared" si="21"/>
        <v>8.3333333333333329E-2</v>
      </c>
      <c r="E71" s="54">
        <f t="shared" si="22"/>
        <v>0</v>
      </c>
      <c r="F71" s="55">
        <f t="shared" si="23"/>
        <v>0</v>
      </c>
      <c r="G71" s="52">
        <f t="shared" si="24"/>
        <v>0</v>
      </c>
      <c r="H71" s="26">
        <v>11</v>
      </c>
      <c r="I71" s="27">
        <v>1</v>
      </c>
      <c r="J71" s="28">
        <v>0</v>
      </c>
      <c r="K71" s="29">
        <v>0</v>
      </c>
      <c r="L71" s="30">
        <v>0</v>
      </c>
    </row>
    <row r="72" spans="1:12" ht="25.5" x14ac:dyDescent="0.2">
      <c r="A72" s="42">
        <v>66</v>
      </c>
      <c r="B72" s="35" t="s">
        <v>32</v>
      </c>
      <c r="C72" s="50">
        <f t="shared" si="20"/>
        <v>1</v>
      </c>
      <c r="D72" s="53">
        <f t="shared" si="21"/>
        <v>0</v>
      </c>
      <c r="E72" s="54">
        <f t="shared" si="22"/>
        <v>0</v>
      </c>
      <c r="F72" s="55">
        <f t="shared" si="23"/>
        <v>0</v>
      </c>
      <c r="G72" s="52">
        <f t="shared" si="24"/>
        <v>0</v>
      </c>
      <c r="H72" s="26">
        <v>4</v>
      </c>
      <c r="I72" s="27">
        <v>0</v>
      </c>
      <c r="J72" s="28">
        <v>0</v>
      </c>
      <c r="K72" s="29">
        <v>0</v>
      </c>
      <c r="L72" s="30">
        <v>0</v>
      </c>
    </row>
    <row r="73" spans="1:12" ht="15" x14ac:dyDescent="0.2">
      <c r="A73" s="42">
        <v>67</v>
      </c>
      <c r="B73" s="35" t="s">
        <v>33</v>
      </c>
      <c r="C73" s="50">
        <f t="shared" si="20"/>
        <v>1</v>
      </c>
      <c r="D73" s="53">
        <f t="shared" si="21"/>
        <v>0</v>
      </c>
      <c r="E73" s="54">
        <f t="shared" si="22"/>
        <v>0</v>
      </c>
      <c r="F73" s="55">
        <f t="shared" si="23"/>
        <v>0</v>
      </c>
      <c r="G73" s="52">
        <f t="shared" si="24"/>
        <v>0</v>
      </c>
      <c r="H73" s="26">
        <v>3</v>
      </c>
      <c r="I73" s="27">
        <v>0</v>
      </c>
      <c r="J73" s="28">
        <v>0</v>
      </c>
      <c r="K73" s="29">
        <v>0</v>
      </c>
      <c r="L73" s="30">
        <v>0</v>
      </c>
    </row>
    <row r="74" spans="1:12" ht="15" x14ac:dyDescent="0.2">
      <c r="A74" s="42">
        <v>68</v>
      </c>
      <c r="B74" s="35" t="s">
        <v>34</v>
      </c>
      <c r="C74" s="50">
        <f t="shared" si="20"/>
        <v>1</v>
      </c>
      <c r="D74" s="53">
        <f t="shared" si="21"/>
        <v>0</v>
      </c>
      <c r="E74" s="54">
        <f t="shared" si="22"/>
        <v>0</v>
      </c>
      <c r="F74" s="55">
        <f t="shared" si="23"/>
        <v>0</v>
      </c>
      <c r="G74" s="52">
        <f t="shared" si="24"/>
        <v>0</v>
      </c>
      <c r="H74" s="26">
        <v>1</v>
      </c>
      <c r="I74" s="27">
        <v>0</v>
      </c>
      <c r="J74" s="28">
        <v>0</v>
      </c>
      <c r="K74" s="29">
        <v>0</v>
      </c>
      <c r="L74" s="30">
        <v>0</v>
      </c>
    </row>
    <row r="75" spans="1:12" ht="15" x14ac:dyDescent="0.2">
      <c r="A75" s="42">
        <v>69</v>
      </c>
      <c r="B75" s="35" t="s">
        <v>35</v>
      </c>
      <c r="C75" s="50">
        <f t="shared" si="20"/>
        <v>1</v>
      </c>
      <c r="D75" s="53">
        <f t="shared" si="21"/>
        <v>0</v>
      </c>
      <c r="E75" s="54">
        <f t="shared" si="22"/>
        <v>0</v>
      </c>
      <c r="F75" s="55">
        <f t="shared" si="23"/>
        <v>0</v>
      </c>
      <c r="G75" s="52">
        <f t="shared" si="24"/>
        <v>0</v>
      </c>
      <c r="H75" s="26">
        <v>1</v>
      </c>
      <c r="I75" s="27">
        <v>0</v>
      </c>
      <c r="J75" s="28">
        <v>0</v>
      </c>
      <c r="K75" s="29">
        <v>0</v>
      </c>
      <c r="L75" s="30">
        <v>0</v>
      </c>
    </row>
    <row r="76" spans="1:12" ht="15" x14ac:dyDescent="0.2">
      <c r="A76" s="42">
        <v>70</v>
      </c>
      <c r="B76" s="35" t="s">
        <v>36</v>
      </c>
      <c r="C76" s="50">
        <f t="shared" si="20"/>
        <v>0.625</v>
      </c>
      <c r="D76" s="53">
        <f t="shared" si="21"/>
        <v>0.25</v>
      </c>
      <c r="E76" s="54">
        <f t="shared" si="22"/>
        <v>0.125</v>
      </c>
      <c r="F76" s="55">
        <f t="shared" si="23"/>
        <v>0</v>
      </c>
      <c r="G76" s="52">
        <f t="shared" si="24"/>
        <v>0</v>
      </c>
      <c r="H76" s="26">
        <v>5</v>
      </c>
      <c r="I76" s="27">
        <v>2</v>
      </c>
      <c r="J76" s="28">
        <v>1</v>
      </c>
      <c r="K76" s="29">
        <v>0</v>
      </c>
      <c r="L76" s="30">
        <v>0</v>
      </c>
    </row>
    <row r="77" spans="1:12" ht="15" x14ac:dyDescent="0.2">
      <c r="A77" s="42">
        <v>71</v>
      </c>
      <c r="B77" s="16" t="s">
        <v>37</v>
      </c>
      <c r="C77" s="50">
        <f t="shared" si="20"/>
        <v>0.8571428571428571</v>
      </c>
      <c r="D77" s="53">
        <f t="shared" si="21"/>
        <v>0</v>
      </c>
      <c r="E77" s="54">
        <f t="shared" si="22"/>
        <v>0</v>
      </c>
      <c r="F77" s="55">
        <f t="shared" si="23"/>
        <v>0</v>
      </c>
      <c r="G77" s="52">
        <f t="shared" si="24"/>
        <v>0.14285714285714285</v>
      </c>
      <c r="H77" s="26">
        <v>6</v>
      </c>
      <c r="I77" s="27">
        <v>0</v>
      </c>
      <c r="J77" s="28">
        <v>0</v>
      </c>
      <c r="K77" s="29">
        <v>0</v>
      </c>
      <c r="L77" s="30">
        <v>1</v>
      </c>
    </row>
    <row r="78" spans="1:12" ht="15" x14ac:dyDescent="0.2">
      <c r="A78" s="42">
        <v>72</v>
      </c>
      <c r="B78" s="16" t="s">
        <v>38</v>
      </c>
      <c r="C78" s="50">
        <f t="shared" si="20"/>
        <v>0</v>
      </c>
      <c r="D78" s="53">
        <f t="shared" si="21"/>
        <v>0</v>
      </c>
      <c r="E78" s="54">
        <f t="shared" si="22"/>
        <v>0</v>
      </c>
      <c r="F78" s="55">
        <f t="shared" si="23"/>
        <v>0</v>
      </c>
      <c r="G78" s="52">
        <f t="shared" si="24"/>
        <v>1</v>
      </c>
      <c r="H78" s="26">
        <v>0</v>
      </c>
      <c r="I78" s="27">
        <v>0</v>
      </c>
      <c r="J78" s="28">
        <v>0</v>
      </c>
      <c r="K78" s="29">
        <v>0</v>
      </c>
      <c r="L78" s="30">
        <v>1</v>
      </c>
    </row>
    <row r="79" spans="1:12" ht="15" x14ac:dyDescent="0.2">
      <c r="A79" s="42">
        <v>73</v>
      </c>
      <c r="B79" s="16" t="s">
        <v>91</v>
      </c>
      <c r="C79" s="50">
        <f t="shared" si="20"/>
        <v>0</v>
      </c>
      <c r="D79" s="53">
        <f t="shared" si="21"/>
        <v>0</v>
      </c>
      <c r="E79" s="54">
        <f t="shared" si="22"/>
        <v>0</v>
      </c>
      <c r="F79" s="55">
        <f t="shared" si="23"/>
        <v>0</v>
      </c>
      <c r="G79" s="52">
        <f t="shared" si="24"/>
        <v>1</v>
      </c>
      <c r="H79" s="26">
        <v>0</v>
      </c>
      <c r="I79" s="27">
        <v>0</v>
      </c>
      <c r="J79" s="28">
        <v>0</v>
      </c>
      <c r="K79" s="29">
        <v>0</v>
      </c>
      <c r="L79" s="30">
        <v>2</v>
      </c>
    </row>
    <row r="80" spans="1:12" ht="25.5" x14ac:dyDescent="0.2">
      <c r="A80" s="42">
        <v>74</v>
      </c>
      <c r="B80" s="16" t="s">
        <v>90</v>
      </c>
      <c r="C80" s="50">
        <f t="shared" si="20"/>
        <v>0</v>
      </c>
      <c r="D80" s="53">
        <f t="shared" si="21"/>
        <v>0</v>
      </c>
      <c r="E80" s="54">
        <f t="shared" si="22"/>
        <v>0</v>
      </c>
      <c r="F80" s="55">
        <f t="shared" si="23"/>
        <v>0</v>
      </c>
      <c r="G80" s="52">
        <f t="shared" si="24"/>
        <v>1</v>
      </c>
      <c r="H80" s="26">
        <v>0</v>
      </c>
      <c r="I80" s="27">
        <v>0</v>
      </c>
      <c r="J80" s="28">
        <v>0</v>
      </c>
      <c r="K80" s="29">
        <v>0</v>
      </c>
      <c r="L80" s="30">
        <v>1</v>
      </c>
    </row>
    <row r="81" spans="2:12" ht="15" x14ac:dyDescent="0.25">
      <c r="B81" s="19"/>
      <c r="C81" s="61">
        <f>AVERAGE(C2:C80)</f>
        <v>0.56302526379826523</v>
      </c>
      <c r="D81" s="62">
        <f t="shared" ref="D81:G81" si="25">AVERAGE(D2:D80)</f>
        <v>2.4342192498301097E-2</v>
      </c>
      <c r="E81" s="63">
        <f t="shared" si="25"/>
        <v>6.581210393427589E-2</v>
      </c>
      <c r="F81" s="64">
        <f t="shared" si="25"/>
        <v>1.8615572461726307E-2</v>
      </c>
      <c r="G81" s="65">
        <f t="shared" si="25"/>
        <v>0.32820486730743137</v>
      </c>
      <c r="H81" s="66"/>
      <c r="I81" s="67"/>
      <c r="J81" s="68"/>
      <c r="K81" s="69"/>
      <c r="L81" s="70"/>
    </row>
  </sheetData>
  <mergeCells count="1">
    <mergeCell ref="C1:G1"/>
  </mergeCells>
  <pageMargins left="0.7" right="0.7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2" zoomScaleNormal="100" workbookViewId="0">
      <selection activeCell="J13" sqref="J13"/>
    </sheetView>
  </sheetViews>
  <sheetFormatPr defaultColWidth="8.85546875" defaultRowHeight="15.75" x14ac:dyDescent="0.25"/>
  <cols>
    <col min="1" max="1" width="3.28515625" style="4" bestFit="1" customWidth="1"/>
    <col min="2" max="2" width="22.42578125" style="8" customWidth="1"/>
    <col min="3" max="7" width="8" style="8" customWidth="1"/>
    <col min="8" max="8" width="18.7109375" style="9" bestFit="1" customWidth="1"/>
    <col min="9" max="9" width="18.5703125" style="9" bestFit="1" customWidth="1"/>
    <col min="10" max="10" width="13.5703125" style="9" customWidth="1"/>
    <col min="11" max="11" width="14.42578125" style="9" bestFit="1" customWidth="1"/>
    <col min="12" max="12" width="18.7109375" style="9" bestFit="1" customWidth="1"/>
    <col min="13" max="13" width="17.7109375" style="10" customWidth="1"/>
    <col min="14" max="14" width="16.7109375" style="9" customWidth="1"/>
    <col min="15" max="16384" width="8.85546875" style="8"/>
  </cols>
  <sheetData>
    <row r="1" spans="1:14" s="4" customFormat="1" ht="141.75" x14ac:dyDescent="0.25">
      <c r="A1" s="1"/>
      <c r="B1" s="1" t="s">
        <v>40</v>
      </c>
      <c r="C1" s="1"/>
      <c r="D1" s="1"/>
      <c r="E1" s="1"/>
      <c r="F1" s="1"/>
      <c r="G1" s="1"/>
      <c r="H1" s="2" t="s">
        <v>41</v>
      </c>
      <c r="I1" s="2" t="s">
        <v>42</v>
      </c>
      <c r="J1" s="2" t="s">
        <v>43</v>
      </c>
      <c r="K1" s="2" t="s">
        <v>44</v>
      </c>
      <c r="L1" s="2" t="s">
        <v>45</v>
      </c>
      <c r="M1" s="3" t="s">
        <v>39</v>
      </c>
      <c r="N1" s="2" t="s">
        <v>57</v>
      </c>
    </row>
    <row r="2" spans="1:14" ht="31.5" x14ac:dyDescent="0.25">
      <c r="A2" s="1">
        <v>1</v>
      </c>
      <c r="B2" s="5" t="s">
        <v>46</v>
      </c>
      <c r="C2" s="57">
        <f>H2/N2</f>
        <v>1</v>
      </c>
      <c r="D2" s="56">
        <f>I2/N2</f>
        <v>0</v>
      </c>
      <c r="E2" s="58">
        <f>J2/N2</f>
        <v>0</v>
      </c>
      <c r="F2" s="59">
        <f>K2/N2</f>
        <v>0</v>
      </c>
      <c r="G2" s="60">
        <f>L2/N2</f>
        <v>0</v>
      </c>
      <c r="H2" s="11">
        <v>9</v>
      </c>
      <c r="I2" s="12">
        <v>0</v>
      </c>
      <c r="J2" s="13">
        <v>0</v>
      </c>
      <c r="K2" s="14">
        <v>0</v>
      </c>
      <c r="L2" s="15">
        <v>0</v>
      </c>
      <c r="M2" s="6">
        <f>(SUM(H2:L2))/N2</f>
        <v>1</v>
      </c>
      <c r="N2" s="7">
        <v>9</v>
      </c>
    </row>
    <row r="3" spans="1:14" ht="31.5" x14ac:dyDescent="0.25">
      <c r="A3" s="1">
        <v>2</v>
      </c>
      <c r="B3" s="5" t="s">
        <v>47</v>
      </c>
      <c r="C3" s="57">
        <f>H3/N3</f>
        <v>0.875</v>
      </c>
      <c r="D3" s="56">
        <f t="shared" ref="D3:D13" si="0">I3/N3</f>
        <v>0</v>
      </c>
      <c r="E3" s="58">
        <f t="shared" ref="E3:E13" si="1">J3/N3</f>
        <v>0.125</v>
      </c>
      <c r="F3" s="59">
        <f t="shared" ref="F3:F13" si="2">K3/N3</f>
        <v>0</v>
      </c>
      <c r="G3" s="60">
        <f>L3/N3</f>
        <v>0</v>
      </c>
      <c r="H3" s="11">
        <v>7</v>
      </c>
      <c r="I3" s="12">
        <v>0</v>
      </c>
      <c r="J3" s="13">
        <v>1</v>
      </c>
      <c r="K3" s="14">
        <v>0</v>
      </c>
      <c r="L3" s="15">
        <v>0</v>
      </c>
      <c r="M3" s="6">
        <f>(SUM(H3:L3))/N3</f>
        <v>1</v>
      </c>
      <c r="N3" s="7">
        <f>SUM(H3:L3)</f>
        <v>8</v>
      </c>
    </row>
    <row r="4" spans="1:14" ht="31.5" x14ac:dyDescent="0.25">
      <c r="A4" s="1">
        <v>3</v>
      </c>
      <c r="B4" s="5" t="s">
        <v>56</v>
      </c>
      <c r="C4" s="57">
        <f t="shared" ref="C4:C13" si="3">H4/N4</f>
        <v>0.69230769230769229</v>
      </c>
      <c r="D4" s="56">
        <f t="shared" si="0"/>
        <v>0.15384615384615385</v>
      </c>
      <c r="E4" s="58">
        <f t="shared" si="1"/>
        <v>7.6923076923076927E-2</v>
      </c>
      <c r="F4" s="59">
        <f t="shared" si="2"/>
        <v>7.6923076923076927E-2</v>
      </c>
      <c r="G4" s="60">
        <f t="shared" ref="G4:G13" si="4">L4/N4</f>
        <v>0</v>
      </c>
      <c r="H4" s="11">
        <v>9</v>
      </c>
      <c r="I4" s="12">
        <v>2</v>
      </c>
      <c r="J4" s="13">
        <v>1</v>
      </c>
      <c r="K4" s="14">
        <v>1</v>
      </c>
      <c r="L4" s="15">
        <v>0</v>
      </c>
      <c r="M4" s="6">
        <f>(SUM(H4:L4))/N4</f>
        <v>1</v>
      </c>
      <c r="N4" s="7">
        <v>13</v>
      </c>
    </row>
    <row r="5" spans="1:14" ht="31.5" x14ac:dyDescent="0.25">
      <c r="A5" s="1">
        <v>4</v>
      </c>
      <c r="B5" s="5" t="s">
        <v>48</v>
      </c>
      <c r="C5" s="57">
        <f t="shared" si="3"/>
        <v>0.66666666666666663</v>
      </c>
      <c r="D5" s="56">
        <f t="shared" si="0"/>
        <v>0</v>
      </c>
      <c r="E5" s="58">
        <f t="shared" si="1"/>
        <v>0</v>
      </c>
      <c r="F5" s="59">
        <f t="shared" si="2"/>
        <v>0.33333333333333331</v>
      </c>
      <c r="G5" s="60">
        <f t="shared" si="4"/>
        <v>0</v>
      </c>
      <c r="H5" s="11">
        <v>2</v>
      </c>
      <c r="I5" s="12">
        <v>0</v>
      </c>
      <c r="J5" s="13">
        <v>0</v>
      </c>
      <c r="K5" s="14">
        <v>1</v>
      </c>
      <c r="L5" s="15">
        <v>0</v>
      </c>
      <c r="M5" s="6">
        <f>(SUM(H5:L5))/N5</f>
        <v>1</v>
      </c>
      <c r="N5" s="7">
        <v>3</v>
      </c>
    </row>
    <row r="6" spans="1:14" ht="31.5" x14ac:dyDescent="0.25">
      <c r="A6" s="1">
        <v>5</v>
      </c>
      <c r="B6" s="5" t="s">
        <v>49</v>
      </c>
      <c r="C6" s="57">
        <f t="shared" si="3"/>
        <v>0.7857142857142857</v>
      </c>
      <c r="D6" s="56">
        <f t="shared" si="0"/>
        <v>7.1428571428571425E-2</v>
      </c>
      <c r="E6" s="58">
        <f t="shared" si="1"/>
        <v>0.14285714285714285</v>
      </c>
      <c r="F6" s="59">
        <f t="shared" si="2"/>
        <v>0</v>
      </c>
      <c r="G6" s="60">
        <f t="shared" si="4"/>
        <v>0</v>
      </c>
      <c r="H6" s="11">
        <v>11</v>
      </c>
      <c r="I6" s="12">
        <v>1</v>
      </c>
      <c r="J6" s="13">
        <v>2</v>
      </c>
      <c r="K6" s="14">
        <v>0</v>
      </c>
      <c r="L6" s="15">
        <v>0</v>
      </c>
      <c r="M6" s="6">
        <f t="shared" ref="M6:M13" si="5">(SUM(H6:L6))/N6</f>
        <v>1</v>
      </c>
      <c r="N6" s="7">
        <v>14</v>
      </c>
    </row>
    <row r="7" spans="1:14" x14ac:dyDescent="0.25">
      <c r="A7" s="1">
        <v>6</v>
      </c>
      <c r="B7" s="5" t="s">
        <v>50</v>
      </c>
      <c r="C7" s="57">
        <f t="shared" si="3"/>
        <v>0.72727272727272729</v>
      </c>
      <c r="D7" s="56">
        <f>I7/N7</f>
        <v>4.5454545454545456E-2</v>
      </c>
      <c r="E7" s="58">
        <f t="shared" si="1"/>
        <v>0.13636363636363635</v>
      </c>
      <c r="F7" s="59">
        <f t="shared" si="2"/>
        <v>9.0909090909090912E-2</v>
      </c>
      <c r="G7" s="60">
        <f t="shared" si="4"/>
        <v>0</v>
      </c>
      <c r="H7" s="11">
        <v>16</v>
      </c>
      <c r="I7" s="12">
        <v>1</v>
      </c>
      <c r="J7" s="13">
        <v>3</v>
      </c>
      <c r="K7" s="14">
        <v>2</v>
      </c>
      <c r="L7" s="15">
        <v>0</v>
      </c>
      <c r="M7" s="6">
        <f t="shared" si="5"/>
        <v>1</v>
      </c>
      <c r="N7" s="7">
        <v>22</v>
      </c>
    </row>
    <row r="8" spans="1:14" ht="31.5" x14ac:dyDescent="0.25">
      <c r="A8" s="1">
        <v>7</v>
      </c>
      <c r="B8" s="5" t="s">
        <v>51</v>
      </c>
      <c r="C8" s="57">
        <f t="shared" si="3"/>
        <v>0.5</v>
      </c>
      <c r="D8" s="56">
        <f t="shared" si="0"/>
        <v>0</v>
      </c>
      <c r="E8" s="58">
        <f t="shared" si="1"/>
        <v>0.25</v>
      </c>
      <c r="F8" s="59">
        <f t="shared" si="2"/>
        <v>0.25</v>
      </c>
      <c r="G8" s="60">
        <f t="shared" si="4"/>
        <v>0</v>
      </c>
      <c r="H8" s="11">
        <v>2</v>
      </c>
      <c r="I8" s="12">
        <v>0</v>
      </c>
      <c r="J8" s="13">
        <v>1</v>
      </c>
      <c r="K8" s="14">
        <v>1</v>
      </c>
      <c r="L8" s="15">
        <v>0</v>
      </c>
      <c r="M8" s="6">
        <f t="shared" si="5"/>
        <v>1</v>
      </c>
      <c r="N8" s="7">
        <v>4</v>
      </c>
    </row>
    <row r="9" spans="1:14" ht="110.25" x14ac:dyDescent="0.25">
      <c r="A9" s="1">
        <v>8</v>
      </c>
      <c r="B9" s="5" t="s">
        <v>52</v>
      </c>
      <c r="C9" s="57">
        <f t="shared" si="3"/>
        <v>0.80952380952380953</v>
      </c>
      <c r="D9" s="56">
        <f t="shared" si="0"/>
        <v>4.7619047619047616E-2</v>
      </c>
      <c r="E9" s="58">
        <f t="shared" si="1"/>
        <v>4.7619047619047616E-2</v>
      </c>
      <c r="F9" s="59">
        <f t="shared" si="2"/>
        <v>9.5238095238095233E-2</v>
      </c>
      <c r="G9" s="60">
        <f t="shared" si="4"/>
        <v>0</v>
      </c>
      <c r="H9" s="11">
        <v>17</v>
      </c>
      <c r="I9" s="12">
        <v>1</v>
      </c>
      <c r="J9" s="13">
        <v>1</v>
      </c>
      <c r="K9" s="14">
        <v>2</v>
      </c>
      <c r="L9" s="15">
        <v>0</v>
      </c>
      <c r="M9" s="6">
        <f t="shared" si="5"/>
        <v>1</v>
      </c>
      <c r="N9" s="7">
        <f>SUM(H9:L9)</f>
        <v>21</v>
      </c>
    </row>
    <row r="10" spans="1:14" ht="47.25" x14ac:dyDescent="0.25">
      <c r="A10" s="1">
        <v>9</v>
      </c>
      <c r="B10" s="5" t="s">
        <v>53</v>
      </c>
      <c r="C10" s="57">
        <f t="shared" si="3"/>
        <v>0.8</v>
      </c>
      <c r="D10" s="56">
        <f t="shared" si="0"/>
        <v>0.2</v>
      </c>
      <c r="E10" s="58">
        <f t="shared" si="1"/>
        <v>0</v>
      </c>
      <c r="F10" s="59">
        <f t="shared" si="2"/>
        <v>0</v>
      </c>
      <c r="G10" s="60">
        <f t="shared" si="4"/>
        <v>0</v>
      </c>
      <c r="H10" s="11">
        <v>8</v>
      </c>
      <c r="I10" s="12">
        <v>2</v>
      </c>
      <c r="J10" s="13">
        <v>0</v>
      </c>
      <c r="K10" s="14">
        <v>0</v>
      </c>
      <c r="L10" s="15">
        <v>0</v>
      </c>
      <c r="M10" s="6">
        <f t="shared" si="5"/>
        <v>1</v>
      </c>
      <c r="N10" s="7">
        <v>10</v>
      </c>
    </row>
    <row r="11" spans="1:14" ht="47.25" x14ac:dyDescent="0.25">
      <c r="A11" s="1">
        <v>10</v>
      </c>
      <c r="B11" s="5" t="s">
        <v>54</v>
      </c>
      <c r="C11" s="57">
        <f t="shared" si="3"/>
        <v>0.8</v>
      </c>
      <c r="D11" s="56">
        <f t="shared" si="0"/>
        <v>0</v>
      </c>
      <c r="E11" s="58">
        <f t="shared" si="1"/>
        <v>0.2</v>
      </c>
      <c r="F11" s="59">
        <f t="shared" si="2"/>
        <v>0</v>
      </c>
      <c r="G11" s="60">
        <f t="shared" si="4"/>
        <v>0</v>
      </c>
      <c r="H11" s="11">
        <v>4</v>
      </c>
      <c r="I11" s="12">
        <v>0</v>
      </c>
      <c r="J11" s="13">
        <v>1</v>
      </c>
      <c r="K11" s="14">
        <v>0</v>
      </c>
      <c r="L11" s="15">
        <v>0</v>
      </c>
      <c r="M11" s="6">
        <f t="shared" si="5"/>
        <v>1</v>
      </c>
      <c r="N11" s="7">
        <v>5</v>
      </c>
    </row>
    <row r="12" spans="1:14" ht="31.5" x14ac:dyDescent="0.25">
      <c r="A12" s="1">
        <v>11</v>
      </c>
      <c r="B12" s="5" t="s">
        <v>55</v>
      </c>
      <c r="C12" s="57">
        <f t="shared" si="3"/>
        <v>0.66666666666666663</v>
      </c>
      <c r="D12" s="56">
        <f t="shared" si="0"/>
        <v>0.16666666666666666</v>
      </c>
      <c r="E12" s="58">
        <f t="shared" si="1"/>
        <v>0</v>
      </c>
      <c r="F12" s="59">
        <f t="shared" si="2"/>
        <v>0.16666666666666666</v>
      </c>
      <c r="G12" s="60">
        <f t="shared" si="4"/>
        <v>0</v>
      </c>
      <c r="H12" s="11">
        <v>4</v>
      </c>
      <c r="I12" s="12">
        <v>1</v>
      </c>
      <c r="J12" s="13">
        <v>0</v>
      </c>
      <c r="K12" s="14">
        <v>1</v>
      </c>
      <c r="L12" s="15">
        <v>0</v>
      </c>
      <c r="M12" s="6">
        <f t="shared" si="5"/>
        <v>1</v>
      </c>
      <c r="N12" s="7">
        <v>6</v>
      </c>
    </row>
    <row r="13" spans="1:14" x14ac:dyDescent="0.25">
      <c r="C13" s="57">
        <f t="shared" si="3"/>
        <v>0.77391304347826084</v>
      </c>
      <c r="D13" s="56">
        <f t="shared" si="0"/>
        <v>6.9565217391304349E-2</v>
      </c>
      <c r="E13" s="58">
        <f t="shared" si="1"/>
        <v>9.5652173913043481E-2</v>
      </c>
      <c r="F13" s="59">
        <f t="shared" si="2"/>
        <v>6.9565217391304349E-2</v>
      </c>
      <c r="G13" s="60">
        <f t="shared" si="4"/>
        <v>0</v>
      </c>
      <c r="H13" s="9">
        <f>SUM(H2:H12)</f>
        <v>89</v>
      </c>
      <c r="I13" s="9">
        <f t="shared" ref="I13:K13" si="6">SUM(I2:I12)</f>
        <v>8</v>
      </c>
      <c r="J13" s="9">
        <v>11</v>
      </c>
      <c r="K13" s="9">
        <f t="shared" si="6"/>
        <v>8</v>
      </c>
      <c r="L13" s="9">
        <f>SUM(L2:L12)</f>
        <v>0</v>
      </c>
      <c r="M13" s="44">
        <f t="shared" si="5"/>
        <v>1.008695652173913</v>
      </c>
      <c r="N13" s="9">
        <v>115</v>
      </c>
    </row>
  </sheetData>
  <pageMargins left="0.7" right="0.7" top="0.75" bottom="0.75" header="0.3" footer="0.3"/>
  <pageSetup paperSize="9" orientation="portrait" r:id="rId1"/>
  <ignoredErrors>
    <ignoredError sqref="M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nosioci</vt:lpstr>
      <vt:lpstr>poglavlja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2020-12-30T09:45:30Z</dcterms:created>
  <dcterms:modified xsi:type="dcterms:W3CDTF">2021-09-30T08:56:42Z</dcterms:modified>
</cp:coreProperties>
</file>